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15" windowHeight="7500" activeTab="0"/>
  </bookViews>
  <sheets>
    <sheet name="Finišas" sheetId="1" r:id="rId1"/>
    <sheet name="Ratai" sheetId="2" r:id="rId2"/>
    <sheet name="MATRICA" sheetId="3" r:id="rId3"/>
    <sheet name="stat" sheetId="4" state="hidden" r:id="rId4"/>
    <sheet name="nbox" sheetId="5" state="hidden" r:id="rId5"/>
    <sheet name="registracija" sheetId="6" state="hidden" r:id="rId6"/>
    <sheet name="list" sheetId="7" state="hidden" r:id="rId7"/>
  </sheets>
  <definedNames>
    <definedName name="_xlnm._FilterDatabase" localSheetId="2" hidden="1">'MATRICA'!$A$1:$P$121</definedName>
    <definedName name="_xlnm._FilterDatabase" localSheetId="1" hidden="1">'Ratai'!$A$1:$E$339</definedName>
    <definedName name="_xlnm._FilterDatabase" localSheetId="5" hidden="1">'registracija'!$B$1:$L$301</definedName>
  </definedNames>
  <calcPr fullCalcOnLoad="1"/>
</workbook>
</file>

<file path=xl/sharedStrings.xml><?xml version="1.0" encoding="utf-8"?>
<sst xmlns="http://schemas.openxmlformats.org/spreadsheetml/2006/main" count="1817" uniqueCount="564">
  <si>
    <t>Eilė</t>
  </si>
  <si>
    <t>St Nr</t>
  </si>
  <si>
    <t>Ratai</t>
  </si>
  <si>
    <t>Lytis</t>
  </si>
  <si>
    <t>Age gr</t>
  </si>
  <si>
    <t>Vardas, Pavardė</t>
  </si>
  <si>
    <t>Gim data</t>
  </si>
  <si>
    <t>Komanda</t>
  </si>
  <si>
    <t>time</t>
  </si>
  <si>
    <t>1 km vid</t>
  </si>
  <si>
    <t>Distancija</t>
  </si>
  <si>
    <t>Kas pirmas įveikė n ratų?</t>
  </si>
  <si>
    <t>ratai</t>
  </si>
  <si>
    <t>mag</t>
  </si>
  <si>
    <t>Vag</t>
  </si>
  <si>
    <t>mag_gr</t>
  </si>
  <si>
    <t>vag_gr</t>
  </si>
  <si>
    <t>60&lt;</t>
  </si>
  <si>
    <t>2000&lt;</t>
  </si>
  <si>
    <t>eko</t>
  </si>
  <si>
    <t>98-99</t>
  </si>
  <si>
    <t>96-97</t>
  </si>
  <si>
    <t>94-95</t>
  </si>
  <si>
    <t>92-93</t>
  </si>
  <si>
    <t>s</t>
  </si>
  <si>
    <t>S</t>
  </si>
  <si>
    <t>ST Nr</t>
  </si>
  <si>
    <t>Dalyvis</t>
  </si>
  <si>
    <t>lyt</t>
  </si>
  <si>
    <t>komanda</t>
  </si>
  <si>
    <t>Vardas</t>
  </si>
  <si>
    <t>Pavardė</t>
  </si>
  <si>
    <t>Miestas</t>
  </si>
  <si>
    <t>Klubas</t>
  </si>
  <si>
    <t>pavard</t>
  </si>
  <si>
    <t>klb</t>
  </si>
  <si>
    <t>V</t>
  </si>
  <si>
    <t>Artūras</t>
  </si>
  <si>
    <t>Alsys</t>
  </si>
  <si>
    <t>Klaipėda</t>
  </si>
  <si>
    <t>SK"Vetrunge"</t>
  </si>
  <si>
    <t xml:space="preserve">Arūnas </t>
  </si>
  <si>
    <t>Ančerys</t>
  </si>
  <si>
    <t>M</t>
  </si>
  <si>
    <t>Kristina</t>
  </si>
  <si>
    <t>Antanavičienė</t>
  </si>
  <si>
    <t>BK</t>
  </si>
  <si>
    <t>Egidijus</t>
  </si>
  <si>
    <t>Auškalnis</t>
  </si>
  <si>
    <t>Kelmė</t>
  </si>
  <si>
    <t>Kaščiukai</t>
  </si>
  <si>
    <t>Darius</t>
  </si>
  <si>
    <t>Auškelis</t>
  </si>
  <si>
    <t>ALL</t>
  </si>
  <si>
    <t>Žilvinas</t>
  </si>
  <si>
    <t>Babarskis</t>
  </si>
  <si>
    <t>Vėtrungė</t>
  </si>
  <si>
    <t>Gabija</t>
  </si>
  <si>
    <t>Balsevičiūtė</t>
  </si>
  <si>
    <t>Kretinga</t>
  </si>
  <si>
    <t>Giedrė</t>
  </si>
  <si>
    <t>Barauskaitė</t>
  </si>
  <si>
    <t>Julius</t>
  </si>
  <si>
    <t>Bartusis</t>
  </si>
  <si>
    <t>Palanga</t>
  </si>
  <si>
    <t>TDiBMK ,,Tvinksnis"</t>
  </si>
  <si>
    <t>Erika</t>
  </si>
  <si>
    <t>Benetytė</t>
  </si>
  <si>
    <t>Svetlana</t>
  </si>
  <si>
    <t>Čerlina</t>
  </si>
  <si>
    <t>Vilnius</t>
  </si>
  <si>
    <t>Small Planet Airlines</t>
  </si>
  <si>
    <t>Povilas</t>
  </si>
  <si>
    <t>Červonka</t>
  </si>
  <si>
    <t>Viltė</t>
  </si>
  <si>
    <t>Čiapienė</t>
  </si>
  <si>
    <t>MARATONAS</t>
  </si>
  <si>
    <t>Andrius</t>
  </si>
  <si>
    <t>Dačkus</t>
  </si>
  <si>
    <t>Danielius</t>
  </si>
  <si>
    <t>Dalgis</t>
  </si>
  <si>
    <t>1941-09-06</t>
  </si>
  <si>
    <t>Marius</t>
  </si>
  <si>
    <t>Daškevičius</t>
  </si>
  <si>
    <t>Skaistė</t>
  </si>
  <si>
    <t>Daškevičiūtė</t>
  </si>
  <si>
    <t>Jonas</t>
  </si>
  <si>
    <t>Dėdinas</t>
  </si>
  <si>
    <t>Austėja</t>
  </si>
  <si>
    <t>Denisovaitė</t>
  </si>
  <si>
    <t>Rugilė</t>
  </si>
  <si>
    <t>Domantas</t>
  </si>
  <si>
    <t>Denisovas</t>
  </si>
  <si>
    <t>Vilius</t>
  </si>
  <si>
    <t>Dičmonas</t>
  </si>
  <si>
    <t>Tauragė</t>
  </si>
  <si>
    <t>Tauragės BMK</t>
  </si>
  <si>
    <t>Eitvidas</t>
  </si>
  <si>
    <t>Diktanas</t>
  </si>
  <si>
    <t>Vaivorykštės tako gimnazija</t>
  </si>
  <si>
    <t>Kasparas</t>
  </si>
  <si>
    <t>Diminskis</t>
  </si>
  <si>
    <t>KPG</t>
  </si>
  <si>
    <t>Karina</t>
  </si>
  <si>
    <t>Dominauskiene</t>
  </si>
  <si>
    <t>Bėgimo klubas</t>
  </si>
  <si>
    <t>Edvardas</t>
  </si>
  <si>
    <t>Galdikas</t>
  </si>
  <si>
    <t>Valdas</t>
  </si>
  <si>
    <t>Gasiūnas</t>
  </si>
  <si>
    <t>Vaida</t>
  </si>
  <si>
    <t>Gasiūnė</t>
  </si>
  <si>
    <t>Audrius</t>
  </si>
  <si>
    <t>Gavelis</t>
  </si>
  <si>
    <t>Simona</t>
  </si>
  <si>
    <t>Gečaitė</t>
  </si>
  <si>
    <t>Mantas</t>
  </si>
  <si>
    <t>Gedrimas</t>
  </si>
  <si>
    <t>Plungė</t>
  </si>
  <si>
    <t>Asta</t>
  </si>
  <si>
    <t>Gedvilienė</t>
  </si>
  <si>
    <t>BK Klaipeda</t>
  </si>
  <si>
    <t>Saulius</t>
  </si>
  <si>
    <t>Gricius</t>
  </si>
  <si>
    <t>Vetrunge</t>
  </si>
  <si>
    <t>Živilė</t>
  </si>
  <si>
    <t>Grublienė</t>
  </si>
  <si>
    <t>OK Kopa</t>
  </si>
  <si>
    <t>Algirdas</t>
  </si>
  <si>
    <t>Grublys</t>
  </si>
  <si>
    <t>1954-08-06</t>
  </si>
  <si>
    <t>Natalija</t>
  </si>
  <si>
    <t>Gudauskienė</t>
  </si>
  <si>
    <t>Brigita</t>
  </si>
  <si>
    <t>Gudelionytė</t>
  </si>
  <si>
    <t>Tomas</t>
  </si>
  <si>
    <t>Gudelis</t>
  </si>
  <si>
    <t>Normunds</t>
  </si>
  <si>
    <t>Gudens</t>
  </si>
  <si>
    <t>Riga</t>
  </si>
  <si>
    <t xml:space="preserve">Gediminas </t>
  </si>
  <si>
    <t>Gulbinas</t>
  </si>
  <si>
    <t>Oksana</t>
  </si>
  <si>
    <t>Guseva</t>
  </si>
  <si>
    <t>Arnas emilis</t>
  </si>
  <si>
    <t>Hiršas</t>
  </si>
  <si>
    <t>Tadd</t>
  </si>
  <si>
    <t>Ilgas</t>
  </si>
  <si>
    <t>Dalia</t>
  </si>
  <si>
    <t>Jakulytė</t>
  </si>
  <si>
    <t>Irmantas</t>
  </si>
  <si>
    <t>Janušauskas</t>
  </si>
  <si>
    <t>1969-08-15</t>
  </si>
  <si>
    <t>LPM</t>
  </si>
  <si>
    <t>Tadas</t>
  </si>
  <si>
    <t>Jarulis</t>
  </si>
  <si>
    <t>Aurelija</t>
  </si>
  <si>
    <t>Jokubaitytė</t>
  </si>
  <si>
    <t>Gargždai</t>
  </si>
  <si>
    <t>Simonas</t>
  </si>
  <si>
    <t>Jonuševičius</t>
  </si>
  <si>
    <t>Renatas</t>
  </si>
  <si>
    <t>Jurčius</t>
  </si>
  <si>
    <t>www.bega.lt</t>
  </si>
  <si>
    <t>Justė</t>
  </si>
  <si>
    <t>Jurčiūtė</t>
  </si>
  <si>
    <t>Rusanda</t>
  </si>
  <si>
    <t>Jurkus</t>
  </si>
  <si>
    <t>Raitis</t>
  </si>
  <si>
    <t>Kalnenieks</t>
  </si>
  <si>
    <t>Liepāja</t>
  </si>
  <si>
    <t>Raimundas</t>
  </si>
  <si>
    <t>Kaniauskas</t>
  </si>
  <si>
    <t>1961-05-28</t>
  </si>
  <si>
    <t>Ko čia batai?</t>
  </si>
  <si>
    <t>Kęstutis</t>
  </si>
  <si>
    <t xml:space="preserve">Nojus </t>
  </si>
  <si>
    <t>Katkauskas</t>
  </si>
  <si>
    <t>Aiva</t>
  </si>
  <si>
    <t>Kiseļeva</t>
  </si>
  <si>
    <t>Liepaja</t>
  </si>
  <si>
    <t>Kiseliovas</t>
  </si>
  <si>
    <t>Kęstas</t>
  </si>
  <si>
    <t>Krincius</t>
  </si>
  <si>
    <t>Eglė</t>
  </si>
  <si>
    <t>Krištaponytė</t>
  </si>
  <si>
    <t>Gvidas</t>
  </si>
  <si>
    <t>Krukonis</t>
  </si>
  <si>
    <t>Dominyka</t>
  </si>
  <si>
    <t>Kučinskaitė</t>
  </si>
  <si>
    <t>Deimantas</t>
  </si>
  <si>
    <t>Kusas</t>
  </si>
  <si>
    <t>SK Vetrunge</t>
  </si>
  <si>
    <t>Bronislavas</t>
  </si>
  <si>
    <t>Kvietkus</t>
  </si>
  <si>
    <t>Reda</t>
  </si>
  <si>
    <t>Latakaitė</t>
  </si>
  <si>
    <t>Gintaras</t>
  </si>
  <si>
    <t>Latakas</t>
  </si>
  <si>
    <t>1964-11-27</t>
  </si>
  <si>
    <t>Ąžuolas</t>
  </si>
  <si>
    <t>Fausta</t>
  </si>
  <si>
    <t>Lekavičiūtė</t>
  </si>
  <si>
    <t>Evaldas</t>
  </si>
  <si>
    <t>Lipp</t>
  </si>
  <si>
    <t>Liukaitis</t>
  </si>
  <si>
    <t>TDIBMK ,,Tvinksnis"</t>
  </si>
  <si>
    <t>Nauris</t>
  </si>
  <si>
    <t>Lūks</t>
  </si>
  <si>
    <t>Aurimas</t>
  </si>
  <si>
    <t>Mačernius</t>
  </si>
  <si>
    <t>Giliukas.lt</t>
  </si>
  <si>
    <t>Ilona</t>
  </si>
  <si>
    <t>Malakauskienė</t>
  </si>
  <si>
    <t xml:space="preserve">Liveta </t>
  </si>
  <si>
    <t>Martinkutė</t>
  </si>
  <si>
    <t>Giedrius</t>
  </si>
  <si>
    <t>Martišauskas</t>
  </si>
  <si>
    <t>Maulius</t>
  </si>
  <si>
    <t>Mikalauskaitė</t>
  </si>
  <si>
    <t>Miknys</t>
  </si>
  <si>
    <t>Veronika</t>
  </si>
  <si>
    <t>Mišina</t>
  </si>
  <si>
    <t>Lukas</t>
  </si>
  <si>
    <t>Momgaudas</t>
  </si>
  <si>
    <t>Vaivorykštės takogimazija</t>
  </si>
  <si>
    <t>Laurynas</t>
  </si>
  <si>
    <t>Narvilas</t>
  </si>
  <si>
    <t>Šventoji</t>
  </si>
  <si>
    <t>Inesa</t>
  </si>
  <si>
    <t>Pakalniskiene</t>
  </si>
  <si>
    <t>Romas</t>
  </si>
  <si>
    <t>Paksas</t>
  </si>
  <si>
    <t>Raguviškiai</t>
  </si>
  <si>
    <t>Kaimas</t>
  </si>
  <si>
    <t>Pečkys</t>
  </si>
  <si>
    <t>Juozas</t>
  </si>
  <si>
    <t>Pelionis</t>
  </si>
  <si>
    <t>1957-03-12</t>
  </si>
  <si>
    <t>Justina</t>
  </si>
  <si>
    <t>Petrutytė</t>
  </si>
  <si>
    <t>Kotryna</t>
  </si>
  <si>
    <t>Pikturna</t>
  </si>
  <si>
    <t>Ginduliai</t>
  </si>
  <si>
    <t>Indrė</t>
  </si>
  <si>
    <t>Plegevičiūtė</t>
  </si>
  <si>
    <t>Algimantas</t>
  </si>
  <si>
    <t>Pocius</t>
  </si>
  <si>
    <t>1963-06-18</t>
  </si>
  <si>
    <t>Puodžiūnaitė</t>
  </si>
  <si>
    <t>Panevėžys</t>
  </si>
  <si>
    <t>Nepavysi</t>
  </si>
  <si>
    <t xml:space="preserve">Gintaras </t>
  </si>
  <si>
    <t>Radavičius</t>
  </si>
  <si>
    <t>Vidmantas</t>
  </si>
  <si>
    <t>Ranauskas</t>
  </si>
  <si>
    <t>Vitalija</t>
  </si>
  <si>
    <t>Razmaitė</t>
  </si>
  <si>
    <t>Reika</t>
  </si>
  <si>
    <t>Osvaldas</t>
  </si>
  <si>
    <t>Rimkus</t>
  </si>
  <si>
    <t xml:space="preserve">Šiauliai </t>
  </si>
  <si>
    <t>lukas</t>
  </si>
  <si>
    <t>Rimkute</t>
  </si>
  <si>
    <t>Šalkauskis</t>
  </si>
  <si>
    <t>1968-01-05</t>
  </si>
  <si>
    <t>TDiBMK "Tvinksnis"</t>
  </si>
  <si>
    <t>Ieva</t>
  </si>
  <si>
    <t>Šerpytytė</t>
  </si>
  <si>
    <t>Piotr</t>
  </si>
  <si>
    <t>Silkin</t>
  </si>
  <si>
    <t>1941-08-06</t>
  </si>
  <si>
    <t>Raimondas</t>
  </si>
  <si>
    <t>Simanauskas</t>
  </si>
  <si>
    <t>Kiskenu zuikiai</t>
  </si>
  <si>
    <t>Mindaugas</t>
  </si>
  <si>
    <t>Simonavičius</t>
  </si>
  <si>
    <t>Nojus</t>
  </si>
  <si>
    <t>Sinkunas</t>
  </si>
  <si>
    <t>Skinderskis</t>
  </si>
  <si>
    <t>Šiauliai</t>
  </si>
  <si>
    <t>Jurij</t>
  </si>
  <si>
    <t>Slobodianik</t>
  </si>
  <si>
    <t xml:space="preserve">BK Klaipeda </t>
  </si>
  <si>
    <t>Šmatauskaitė</t>
  </si>
  <si>
    <t>Eduardas</t>
  </si>
  <si>
    <t>Smilga</t>
  </si>
  <si>
    <t>1966-10-15</t>
  </si>
  <si>
    <t>Dominykas</t>
  </si>
  <si>
    <t>Elina</t>
  </si>
  <si>
    <t>Smite</t>
  </si>
  <si>
    <t>VSK Noskrien</t>
  </si>
  <si>
    <t>Edita</t>
  </si>
  <si>
    <t>Štrimaitienė</t>
  </si>
  <si>
    <t>1968-04-05</t>
  </si>
  <si>
    <t>Inžinerija</t>
  </si>
  <si>
    <t>Arnoldas</t>
  </si>
  <si>
    <t>Štrimaitis</t>
  </si>
  <si>
    <t>1966-03-18</t>
  </si>
  <si>
    <t>Tautvydas</t>
  </si>
  <si>
    <t>Strioga</t>
  </si>
  <si>
    <t>Justinas</t>
  </si>
  <si>
    <t>Striška</t>
  </si>
  <si>
    <t>SK Vėtrungė</t>
  </si>
  <si>
    <t>Svajunas</t>
  </si>
  <si>
    <t>Sukackas</t>
  </si>
  <si>
    <t>Ineta</t>
  </si>
  <si>
    <t>Sukackienė</t>
  </si>
  <si>
    <t>Šulskus</t>
  </si>
  <si>
    <t>Sventoji</t>
  </si>
  <si>
    <t>Emilis</t>
  </si>
  <si>
    <t>Tertelis</t>
  </si>
  <si>
    <t>Valerija</t>
  </si>
  <si>
    <t>Tkačiova</t>
  </si>
  <si>
    <t>Vytautas</t>
  </si>
  <si>
    <t>Trumpis</t>
  </si>
  <si>
    <t>1956-01-23</t>
  </si>
  <si>
    <t>BOČIAI</t>
  </si>
  <si>
    <t>Albertas</t>
  </si>
  <si>
    <t>Ulčinas</t>
  </si>
  <si>
    <t>1954-08-25</t>
  </si>
  <si>
    <t>Solveiga</t>
  </si>
  <si>
    <t>Urnikytė</t>
  </si>
  <si>
    <t>Ritmas</t>
  </si>
  <si>
    <t>Užpurvis</t>
  </si>
  <si>
    <t xml:space="preserve">Agnė </t>
  </si>
  <si>
    <t>Valkauskaitė</t>
  </si>
  <si>
    <t>Ernestas</t>
  </si>
  <si>
    <t>Vedeikis</t>
  </si>
  <si>
    <t>Edgaras</t>
  </si>
  <si>
    <t>Venckus</t>
  </si>
  <si>
    <t>Viktoras</t>
  </si>
  <si>
    <t>Venclovas</t>
  </si>
  <si>
    <t>Sk "Vėtrungė"</t>
  </si>
  <si>
    <t>Vaiva</t>
  </si>
  <si>
    <t>Vingė</t>
  </si>
  <si>
    <t>Dalius</t>
  </si>
  <si>
    <t>Viršilas</t>
  </si>
  <si>
    <t>Ekovalstybė</t>
  </si>
  <si>
    <t>Birutė</t>
  </si>
  <si>
    <t>Viskontienė</t>
  </si>
  <si>
    <t>OFS</t>
  </si>
  <si>
    <t>Rimas</t>
  </si>
  <si>
    <t>Zabulionis</t>
  </si>
  <si>
    <t>1953-03-15</t>
  </si>
  <si>
    <t>Kostas</t>
  </si>
  <si>
    <t>Zenov</t>
  </si>
  <si>
    <t>Zubė</t>
  </si>
  <si>
    <t>1962-01-25</t>
  </si>
  <si>
    <t>Virbalai</t>
  </si>
  <si>
    <t>Žvinklytė</t>
  </si>
  <si>
    <t>Ugnė</t>
  </si>
  <si>
    <t>Signija</t>
  </si>
  <si>
    <t>Lūva</t>
  </si>
  <si>
    <t>Liepoja</t>
  </si>
  <si>
    <t>Korsakas</t>
  </si>
  <si>
    <t xml:space="preserve">Linas </t>
  </si>
  <si>
    <t>Malinauskas</t>
  </si>
  <si>
    <t>Tamošauskas</t>
  </si>
  <si>
    <t>Danguolė</t>
  </si>
  <si>
    <t>Petrutienė</t>
  </si>
  <si>
    <t>Jundulas</t>
  </si>
  <si>
    <t>Artis</t>
  </si>
  <si>
    <t>Lūvs</t>
  </si>
  <si>
    <t>Irmantė</t>
  </si>
  <si>
    <t>Alminienė</t>
  </si>
  <si>
    <t>Maratonas</t>
  </si>
  <si>
    <t>Antanas</t>
  </si>
  <si>
    <t>Jakusevičius</t>
  </si>
  <si>
    <t>1957-01-25</t>
  </si>
  <si>
    <t>Faustas</t>
  </si>
  <si>
    <t>Tallat-Kelpša</t>
  </si>
  <si>
    <t>Paulius</t>
  </si>
  <si>
    <t>Rauba</t>
  </si>
  <si>
    <t xml:space="preserve">Diana </t>
  </si>
  <si>
    <t>Mockutė</t>
  </si>
  <si>
    <t>Pučka</t>
  </si>
  <si>
    <t>Bajoras</t>
  </si>
  <si>
    <t>Juškaitė</t>
  </si>
  <si>
    <t>Rolandas</t>
  </si>
  <si>
    <t>Juška</t>
  </si>
  <si>
    <t>Petreikis</t>
  </si>
  <si>
    <t>1958-09-06</t>
  </si>
  <si>
    <t>Rasa</t>
  </si>
  <si>
    <t>Petreikienė</t>
  </si>
  <si>
    <t>1964-04-14</t>
  </si>
  <si>
    <t>Danilevičius</t>
  </si>
  <si>
    <t>Bib</t>
  </si>
  <si>
    <t>m_dist</t>
  </si>
  <si>
    <t>v_dist</t>
  </si>
  <si>
    <t>m_ag</t>
  </si>
  <si>
    <t>v_ag</t>
  </si>
  <si>
    <t>left4</t>
  </si>
  <si>
    <t>m/ag</t>
  </si>
  <si>
    <t>v/ag</t>
  </si>
  <si>
    <t>ZENOV, Kostas</t>
  </si>
  <si>
    <t>Klaipėda MARATONAS</t>
  </si>
  <si>
    <t>ZUBĖ, Albertas</t>
  </si>
  <si>
    <t xml:space="preserve">Virbalai </t>
  </si>
  <si>
    <t>AUŠKALNIS, Egidijus</t>
  </si>
  <si>
    <t>Kelmė KAŠČIUKAI</t>
  </si>
  <si>
    <t>PEČKYS, Artūras</t>
  </si>
  <si>
    <t xml:space="preserve">Klaipėda </t>
  </si>
  <si>
    <t>MARTIŠAUSKAS, Giedrius</t>
  </si>
  <si>
    <t>Klaipėda ĄŽUOLAS</t>
  </si>
  <si>
    <t>SLOBODIANIK, Jurij</t>
  </si>
  <si>
    <t xml:space="preserve">Klaipėda BK KLAIPEDA </t>
  </si>
  <si>
    <t>VENCLOVAS, Viktoras</t>
  </si>
  <si>
    <t>Klaipėda SK "VĖTRUNGĖ"</t>
  </si>
  <si>
    <t>KANIAUSKAS, Raimundas</t>
  </si>
  <si>
    <t>Klaipėda KO ČIA BATAI?</t>
  </si>
  <si>
    <t>KANIAUSKAS, Kęstutis</t>
  </si>
  <si>
    <t>MAULIUS, Jonas</t>
  </si>
  <si>
    <t>MIŠINA, Veronika</t>
  </si>
  <si>
    <t>ČERLINA, Svetlana</t>
  </si>
  <si>
    <t>Vilnius SMALL PLANET AIRLINES</t>
  </si>
  <si>
    <t>DIČMONAS, Vilius</t>
  </si>
  <si>
    <t>Tauragė TAURAGĖS BMK</t>
  </si>
  <si>
    <t>MIKNYS, Algirdas</t>
  </si>
  <si>
    <t>Plungė BK</t>
  </si>
  <si>
    <t>SMITE, Elina</t>
  </si>
  <si>
    <t>Liepāja VSK NOSKRIEN</t>
  </si>
  <si>
    <t>KALNENIEKS, Raitis</t>
  </si>
  <si>
    <t xml:space="preserve">Liepāja </t>
  </si>
  <si>
    <t>VEDEIKIS, Ernestas</t>
  </si>
  <si>
    <t>GAVELIS, Audrius</t>
  </si>
  <si>
    <t xml:space="preserve">Palanga </t>
  </si>
  <si>
    <t>ŠALKAUSKIS, Egidijus</t>
  </si>
  <si>
    <t>Palanga TDIBMK "TVINKSNIS"</t>
  </si>
  <si>
    <t>MAČERNIUS, Aurimas</t>
  </si>
  <si>
    <t>Kretinga GILIUKAS.LT</t>
  </si>
  <si>
    <t>JURČIUS, Renatas</t>
  </si>
  <si>
    <t>Klaipėda WWW.BEGA.LT</t>
  </si>
  <si>
    <t>GEDRIMAS, Mantas</t>
  </si>
  <si>
    <t xml:space="preserve">Plungė </t>
  </si>
  <si>
    <t xml:space="preserve">RADAVIČIUS, Gintaras </t>
  </si>
  <si>
    <t>JANUŠAUSKAS, Irmantas</t>
  </si>
  <si>
    <t>Klaipėda LPM</t>
  </si>
  <si>
    <t>SKINDERSKIS, Irmantas</t>
  </si>
  <si>
    <t>DENISOVAITĖ, Austėja</t>
  </si>
  <si>
    <t>ČIAPIENĖ, Viltė</t>
  </si>
  <si>
    <t>VIRŠILAS, Dalius</t>
  </si>
  <si>
    <t>Klaipėda EKOVALSTYBĖ</t>
  </si>
  <si>
    <t>KISELIOVAS, Andrius</t>
  </si>
  <si>
    <t>GUDENS, Normunds</t>
  </si>
  <si>
    <t xml:space="preserve">Riga </t>
  </si>
  <si>
    <t>POCIUS, Algimantas</t>
  </si>
  <si>
    <t>Klaipėda VĖTRUNGĖ</t>
  </si>
  <si>
    <t>JUNDULAS, Saulius</t>
  </si>
  <si>
    <t>KVIETKUS, Bronislavas</t>
  </si>
  <si>
    <t xml:space="preserve">GULBINAS, Gediminas </t>
  </si>
  <si>
    <t>GRUBLYS, Algirdas</t>
  </si>
  <si>
    <t>Klaipėda OK KOPA</t>
  </si>
  <si>
    <t>SMILGA, Eduardas</t>
  </si>
  <si>
    <t>LATAKAITĖ, Reda</t>
  </si>
  <si>
    <t>LIUKAITIS, Andrius</t>
  </si>
  <si>
    <t>Palanga TDIBMK ,,TVINKSNIS"</t>
  </si>
  <si>
    <t>BARTUSIS, Julius</t>
  </si>
  <si>
    <t>GASIŪNAS, Valdas</t>
  </si>
  <si>
    <t>STRIŠKA, Justinas</t>
  </si>
  <si>
    <t>Klaipėda SK VĖTRUNGĖ</t>
  </si>
  <si>
    <t>TALLAT-KELPŠA, Faustas</t>
  </si>
  <si>
    <t>LATAKAS, Gintaras</t>
  </si>
  <si>
    <t>VINGĖ, Vaiva</t>
  </si>
  <si>
    <t>PLEGEVIČIŪTĖ, Indrė</t>
  </si>
  <si>
    <t>KRIŠTAPONYTĖ, Eglė</t>
  </si>
  <si>
    <t>GASIŪNĖ, Vaida</t>
  </si>
  <si>
    <t>BABARSKIS, Žilvinas</t>
  </si>
  <si>
    <t>GUDAUSKIENĖ, Natalija</t>
  </si>
  <si>
    <t>KUSAS, Deimantas</t>
  </si>
  <si>
    <t>Klaipėda SK VETRUNGE</t>
  </si>
  <si>
    <t>ANTANAVIČIENĖ, Kristina</t>
  </si>
  <si>
    <t>Klaipėda BK</t>
  </si>
  <si>
    <t>ALMINIENĖ, Irmantė</t>
  </si>
  <si>
    <t>ZABULIONIS, Rimas</t>
  </si>
  <si>
    <t>GUDELIS, Tomas</t>
  </si>
  <si>
    <t>PUČKA, Vilius</t>
  </si>
  <si>
    <t>KORSAKAS, Tadas</t>
  </si>
  <si>
    <t>ŠTRIMAITIS, Arnoldas</t>
  </si>
  <si>
    <t>Palanga INŽINERIJA</t>
  </si>
  <si>
    <t>ŠTRIMAITIENĖ, Edita</t>
  </si>
  <si>
    <t>TRUMPIS, Vytautas</t>
  </si>
  <si>
    <t>Klaipėda BOČIAI</t>
  </si>
  <si>
    <t>GEČAITĖ, Simona</t>
  </si>
  <si>
    <t>STRIOGA, Tautvydas</t>
  </si>
  <si>
    <t>Panevėžys NEPAVYSI</t>
  </si>
  <si>
    <t>PUODŽIŪNAITĖ, Vaida</t>
  </si>
  <si>
    <t>SUKACKIENĖ, Ineta</t>
  </si>
  <si>
    <t xml:space="preserve">MOCKUTĖ, Diana </t>
  </si>
  <si>
    <t>MALAKAUSKIENĖ, Ilona</t>
  </si>
  <si>
    <t>Klaipėda VAIVORYKŠTĖS TAKO GIMNAZIJA</t>
  </si>
  <si>
    <t>MIKALAUSKAITĖ, Simona</t>
  </si>
  <si>
    <t>PETREIKIS, Vidmantas</t>
  </si>
  <si>
    <t>JUŠKAITĖ, Justina</t>
  </si>
  <si>
    <t>JUŠKA, Rolandas</t>
  </si>
  <si>
    <t>SILKIN, Piotr</t>
  </si>
  <si>
    <t xml:space="preserve">Kretinga </t>
  </si>
  <si>
    <t>ŽVINKLYTĖ, Živilė</t>
  </si>
  <si>
    <t>SIMONAVIČIUS, Mindaugas</t>
  </si>
  <si>
    <t xml:space="preserve">MALINAUSKAS, Linas </t>
  </si>
  <si>
    <t>VISKONTIENĖ, Birutė</t>
  </si>
  <si>
    <t>Kretinga OFS</t>
  </si>
  <si>
    <t>GUSEVA, Oksana</t>
  </si>
  <si>
    <t>KISEĻEVA, Aiva</t>
  </si>
  <si>
    <t xml:space="preserve">Liepaja </t>
  </si>
  <si>
    <t>LŪKS, Nauris</t>
  </si>
  <si>
    <t>JURKUS, Jonas</t>
  </si>
  <si>
    <t>DĖDINAS, Jonas</t>
  </si>
  <si>
    <t>PETRUTYTĖ, Kotryna</t>
  </si>
  <si>
    <t>DAŠKEVIČIUS, Marius</t>
  </si>
  <si>
    <t>TERTELIS, Emilis</t>
  </si>
  <si>
    <t>PIKTURNA, Tomas</t>
  </si>
  <si>
    <t xml:space="preserve">Ginduliai </t>
  </si>
  <si>
    <t>RIMKUTE, Erika</t>
  </si>
  <si>
    <t>ŽVINKLYTĖ, Ugnė</t>
  </si>
  <si>
    <t>DAŠKEVIČIŪTĖ, Skaistė</t>
  </si>
  <si>
    <t>PETRUTYTĖ, Justina</t>
  </si>
  <si>
    <t>LEKAVIČIŪTĖ, Fausta</t>
  </si>
  <si>
    <t>JAKUSEVIČIUS, Antanas</t>
  </si>
  <si>
    <t>DENISOVAS, Domantas</t>
  </si>
  <si>
    <t>TAMOŠAUSKAS, Mantas</t>
  </si>
  <si>
    <t>REIKA, Lukas</t>
  </si>
  <si>
    <t>REIKA, Osvaldas</t>
  </si>
  <si>
    <t>ILGAS, Tadd</t>
  </si>
  <si>
    <t>PETRUTIENĖ, Danguolė</t>
  </si>
  <si>
    <t>RAUBA, Paulius</t>
  </si>
  <si>
    <t>MOMGAUDAS, Lukas</t>
  </si>
  <si>
    <t>JAKULYTĖ, Dalia</t>
  </si>
  <si>
    <t>DOMINAUSKIENE, Karina</t>
  </si>
  <si>
    <t>Klaipėda BĖGIMO KLUBAS</t>
  </si>
  <si>
    <t>LIPP, Evaldas</t>
  </si>
  <si>
    <t>GRUBLIENĖ, Živilė</t>
  </si>
  <si>
    <t>ŠERPYTYTĖ, Ieva</t>
  </si>
  <si>
    <t>KUČINSKAITĖ, Dominyka</t>
  </si>
  <si>
    <t>BARAUSKAITĖ, Giedrė</t>
  </si>
  <si>
    <t xml:space="preserve">MARTINKUTĖ, Liveta </t>
  </si>
  <si>
    <t>JURČIŪTĖ, Rusanda</t>
  </si>
  <si>
    <t>JURČIŪTĖ, Justė</t>
  </si>
  <si>
    <t>ŠMATAUSKAITĖ, Gabija</t>
  </si>
  <si>
    <t>TKAČIOVA, Valerija</t>
  </si>
  <si>
    <t>DENISOVAITĖ, Rugilė</t>
  </si>
  <si>
    <t>RANAUSKAS, Vidmantas</t>
  </si>
  <si>
    <t>PAKALNISKIENE, Inesa</t>
  </si>
  <si>
    <t>PETREIKIENĖ, Rasa</t>
  </si>
  <si>
    <t>LŪVA, Signija</t>
  </si>
  <si>
    <t xml:space="preserve">Liepoja </t>
  </si>
  <si>
    <t>LŪVS, Artis</t>
  </si>
  <si>
    <t>BAJORAS, Andrius</t>
  </si>
  <si>
    <t>RAZMAITĖ, Vitalija</t>
  </si>
  <si>
    <t>BENETYTĖ, Erika</t>
  </si>
  <si>
    <t>RIMKUTĖ, Erika</t>
  </si>
  <si>
    <t>TALLAT- KELPŠA, Faustas</t>
  </si>
  <si>
    <t>Rezultatas</t>
  </si>
  <si>
    <t>1 ratas</t>
  </si>
  <si>
    <t>2 ratas</t>
  </si>
  <si>
    <t>3 ratas</t>
  </si>
  <si>
    <t>4 ratas</t>
  </si>
  <si>
    <t>5 ratas</t>
  </si>
  <si>
    <t>6 ratas</t>
  </si>
  <si>
    <t>7 ratas</t>
  </si>
  <si>
    <t>8 ratas</t>
  </si>
  <si>
    <t>9 ratas</t>
  </si>
  <si>
    <t>10 ratas</t>
  </si>
  <si>
    <t>MARAT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</si>
</sst>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/d/yyyy\ h:mm:ss"/>
    <numFmt numFmtId="165" formatCode="yyyy\-mm\-dd"/>
    <numFmt numFmtId="166" formatCode="m:ss.0"/>
  </numFmts>
  <fonts count="58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6"/>
      <color indexed="8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8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2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u val="single"/>
      <sz val="10"/>
      <color rgb="FF000000"/>
      <name val="Arial"/>
      <family val="2"/>
    </font>
    <font>
      <sz val="16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5">
    <xf numFmtId="0" fontId="0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vertical="center"/>
    </xf>
    <xf numFmtId="0" fontId="50" fillId="33" borderId="11" xfId="0" applyFont="1" applyFill="1" applyBorder="1" applyAlignment="1">
      <alignment vertical="center"/>
    </xf>
    <xf numFmtId="0" fontId="50" fillId="33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51" fillId="33" borderId="11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horizontal="left" vertical="center"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right" vertic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wrapText="1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right" vertical="center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left" vertical="center"/>
    </xf>
    <xf numFmtId="0" fontId="0" fillId="0" borderId="14" xfId="0" applyFont="1" applyBorder="1" applyAlignment="1">
      <alignment wrapText="1"/>
    </xf>
    <xf numFmtId="0" fontId="0" fillId="0" borderId="20" xfId="0" applyFont="1" applyBorder="1" applyAlignment="1">
      <alignment horizontal="right" vertical="center"/>
    </xf>
    <xf numFmtId="0" fontId="0" fillId="0" borderId="16" xfId="0" applyFont="1" applyBorder="1" applyAlignment="1">
      <alignment horizontal="center"/>
    </xf>
    <xf numFmtId="0" fontId="0" fillId="0" borderId="21" xfId="0" applyFont="1" applyBorder="1" applyAlignment="1">
      <alignment horizontal="left" vertical="center"/>
    </xf>
    <xf numFmtId="0" fontId="0" fillId="0" borderId="12" xfId="0" applyFont="1" applyBorder="1" applyAlignment="1">
      <alignment wrapText="1"/>
    </xf>
    <xf numFmtId="0" fontId="0" fillId="0" borderId="14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16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52" fillId="34" borderId="16" xfId="0" applyFont="1" applyFill="1" applyBorder="1" applyAlignment="1">
      <alignment horizontal="center"/>
    </xf>
    <xf numFmtId="0" fontId="52" fillId="35" borderId="16" xfId="0" applyFont="1" applyFill="1" applyBorder="1" applyAlignment="1">
      <alignment horizontal="center"/>
    </xf>
    <xf numFmtId="0" fontId="52" fillId="34" borderId="16" xfId="0" applyFont="1" applyFill="1" applyBorder="1" applyAlignment="1">
      <alignment horizontal="left"/>
    </xf>
    <xf numFmtId="0" fontId="0" fillId="35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46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vertical="center"/>
    </xf>
    <xf numFmtId="46" fontId="0" fillId="0" borderId="11" xfId="0" applyNumberFormat="1" applyFont="1" applyBorder="1" applyAlignment="1">
      <alignment horizontal="center"/>
    </xf>
    <xf numFmtId="46" fontId="0" fillId="0" borderId="23" xfId="0" applyNumberFormat="1" applyFont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53" fillId="36" borderId="0" xfId="0" applyFont="1" applyFill="1" applyAlignment="1">
      <alignment horizontal="right"/>
    </xf>
    <xf numFmtId="0" fontId="53" fillId="36" borderId="0" xfId="0" applyFont="1" applyFill="1" applyAlignment="1">
      <alignment horizontal="center"/>
    </xf>
    <xf numFmtId="0" fontId="54" fillId="37" borderId="0" xfId="0" applyFont="1" applyFill="1" applyAlignment="1">
      <alignment horizontal="left" vertical="center"/>
    </xf>
    <xf numFmtId="0" fontId="54" fillId="37" borderId="0" xfId="0" applyFont="1" applyFill="1" applyAlignment="1">
      <alignment horizontal="left"/>
    </xf>
    <xf numFmtId="14" fontId="54" fillId="37" borderId="0" xfId="0" applyNumberFormat="1" applyFont="1" applyFill="1" applyAlignment="1">
      <alignment horizontal="center"/>
    </xf>
    <xf numFmtId="0" fontId="53" fillId="36" borderId="0" xfId="0" applyFont="1" applyFill="1" applyAlignment="1">
      <alignment horizontal="right" vertical="center"/>
    </xf>
    <xf numFmtId="0" fontId="53" fillId="36" borderId="0" xfId="0" applyFont="1" applyFill="1" applyAlignment="1">
      <alignment horizontal="left" vertical="center"/>
    </xf>
    <xf numFmtId="164" fontId="53" fillId="36" borderId="0" xfId="0" applyNumberFormat="1" applyFont="1" applyFill="1" applyAlignment="1">
      <alignment horizontal="center"/>
    </xf>
    <xf numFmtId="0" fontId="53" fillId="36" borderId="0" xfId="0" applyFont="1" applyFill="1" applyAlignment="1">
      <alignment horizontal="left"/>
    </xf>
    <xf numFmtId="0" fontId="55" fillId="38" borderId="0" xfId="0" applyFont="1" applyFill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14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4" fontId="0" fillId="0" borderId="0" xfId="0" applyNumberFormat="1" applyFont="1" applyAlignment="1">
      <alignment horizont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36" borderId="0" xfId="0" applyFont="1" applyFill="1" applyAlignment="1">
      <alignment horizontal="left"/>
    </xf>
    <xf numFmtId="0" fontId="0" fillId="36" borderId="0" xfId="0" applyFont="1" applyFill="1" applyAlignment="1">
      <alignment horizontal="center"/>
    </xf>
    <xf numFmtId="14" fontId="0" fillId="36" borderId="0" xfId="0" applyNumberFormat="1" applyFont="1" applyFill="1" applyAlignment="1">
      <alignment horizontal="center"/>
    </xf>
    <xf numFmtId="0" fontId="0" fillId="36" borderId="0" xfId="0" applyFont="1" applyFill="1" applyAlignment="1">
      <alignment vertical="center"/>
    </xf>
    <xf numFmtId="2" fontId="0" fillId="36" borderId="0" xfId="0" applyNumberFormat="1" applyFont="1" applyFill="1" applyAlignment="1">
      <alignment horizontal="center"/>
    </xf>
    <xf numFmtId="1" fontId="0" fillId="36" borderId="0" xfId="0" applyNumberFormat="1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39" borderId="0" xfId="0" applyFont="1" applyFill="1" applyAlignment="1">
      <alignment horizontal="center"/>
    </xf>
    <xf numFmtId="0" fontId="0" fillId="40" borderId="0" xfId="0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14" fontId="0" fillId="0" borderId="0" xfId="0" applyNumberFormat="1" applyFont="1" applyAlignment="1">
      <alignment vertical="center"/>
    </xf>
    <xf numFmtId="0" fontId="0" fillId="0" borderId="2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35" borderId="24" xfId="0" applyFont="1" applyFill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24" xfId="0" applyFont="1" applyBorder="1" applyAlignment="1">
      <alignment horizontal="center"/>
    </xf>
    <xf numFmtId="46" fontId="0" fillId="0" borderId="24" xfId="0" applyNumberFormat="1" applyFont="1" applyBorder="1" applyAlignment="1">
      <alignment horizontal="center"/>
    </xf>
    <xf numFmtId="0" fontId="0" fillId="0" borderId="24" xfId="0" applyFont="1" applyBorder="1" applyAlignment="1">
      <alignment horizontal="center" wrapText="1"/>
    </xf>
    <xf numFmtId="0" fontId="0" fillId="0" borderId="24" xfId="0" applyFont="1" applyBorder="1" applyAlignment="1">
      <alignment wrapText="1"/>
    </xf>
    <xf numFmtId="21" fontId="0" fillId="0" borderId="24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35" borderId="25" xfId="0" applyFont="1" applyFill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25" xfId="0" applyFont="1" applyBorder="1" applyAlignment="1">
      <alignment horizontal="center"/>
    </xf>
    <xf numFmtId="46" fontId="0" fillId="0" borderId="25" xfId="0" applyNumberFormat="1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4" fillId="0" borderId="0" xfId="0" applyFont="1" applyFill="1" applyAlignment="1">
      <alignment wrapText="1"/>
    </xf>
    <xf numFmtId="0" fontId="12" fillId="0" borderId="24" xfId="0" applyFont="1" applyFill="1" applyBorder="1" applyAlignment="1">
      <alignment horizontal="right"/>
    </xf>
    <xf numFmtId="0" fontId="12" fillId="0" borderId="24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left"/>
    </xf>
    <xf numFmtId="164" fontId="12" fillId="0" borderId="24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right"/>
    </xf>
    <xf numFmtId="0" fontId="4" fillId="0" borderId="24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left"/>
    </xf>
    <xf numFmtId="165" fontId="4" fillId="0" borderId="24" xfId="0" applyNumberFormat="1" applyFont="1" applyFill="1" applyBorder="1" applyAlignment="1">
      <alignment horizontal="center"/>
    </xf>
    <xf numFmtId="21" fontId="4" fillId="0" borderId="24" xfId="0" applyNumberFormat="1" applyFont="1" applyFill="1" applyBorder="1" applyAlignment="1">
      <alignment horizontal="center"/>
    </xf>
    <xf numFmtId="166" fontId="4" fillId="0" borderId="24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wrapText="1"/>
    </xf>
    <xf numFmtId="0" fontId="52" fillId="34" borderId="16" xfId="0" applyFont="1" applyFill="1" applyBorder="1" applyAlignment="1">
      <alignment horizontal="center"/>
    </xf>
    <xf numFmtId="0" fontId="52" fillId="35" borderId="16" xfId="0" applyFont="1" applyFill="1" applyBorder="1" applyAlignment="1">
      <alignment horizontal="center"/>
    </xf>
    <xf numFmtId="0" fontId="52" fillId="34" borderId="16" xfId="0" applyFont="1" applyFill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35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46" fontId="52" fillId="34" borderId="16" xfId="0" applyNumberFormat="1" applyFont="1" applyFill="1" applyBorder="1" applyAlignment="1">
      <alignment horizontal="center" shrinkToFit="1"/>
    </xf>
    <xf numFmtId="0" fontId="52" fillId="34" borderId="16" xfId="0" applyFont="1" applyFill="1" applyBorder="1" applyAlignment="1">
      <alignment horizontal="center" shrinkToFit="1"/>
    </xf>
    <xf numFmtId="0" fontId="52" fillId="34" borderId="16" xfId="0" applyFont="1" applyFill="1" applyBorder="1" applyAlignment="1">
      <alignment horizontal="center" shrinkToFit="1"/>
    </xf>
    <xf numFmtId="46" fontId="0" fillId="0" borderId="11" xfId="0" applyNumberFormat="1" applyFont="1" applyBorder="1" applyAlignment="1">
      <alignment horizontal="center" shrinkToFit="1"/>
    </xf>
    <xf numFmtId="46" fontId="0" fillId="0" borderId="11" xfId="0" applyNumberFormat="1" applyFont="1" applyBorder="1" applyAlignment="1">
      <alignment horizontal="center" shrinkToFit="1"/>
    </xf>
    <xf numFmtId="46" fontId="0" fillId="0" borderId="23" xfId="0" applyNumberFormat="1" applyFont="1" applyBorder="1" applyAlignment="1">
      <alignment horizontal="center" shrinkToFit="1"/>
    </xf>
    <xf numFmtId="46" fontId="0" fillId="0" borderId="24" xfId="0" applyNumberFormat="1" applyFont="1" applyBorder="1" applyAlignment="1">
      <alignment horizontal="center" shrinkToFit="1"/>
    </xf>
    <xf numFmtId="46" fontId="0" fillId="0" borderId="25" xfId="0" applyNumberFormat="1" applyFont="1" applyBorder="1" applyAlignment="1">
      <alignment horizontal="center" shrinkToFit="1"/>
    </xf>
    <xf numFmtId="21" fontId="0" fillId="0" borderId="23" xfId="0" applyNumberFormat="1" applyFont="1" applyBorder="1" applyAlignment="1">
      <alignment horizontal="center" shrinkToFit="1"/>
    </xf>
    <xf numFmtId="21" fontId="0" fillId="0" borderId="24" xfId="0" applyNumberFormat="1" applyFont="1" applyBorder="1" applyAlignment="1">
      <alignment horizontal="center" shrinkToFit="1"/>
    </xf>
    <xf numFmtId="46" fontId="0" fillId="0" borderId="0" xfId="0" applyNumberFormat="1" applyFont="1" applyAlignment="1">
      <alignment shrinkToFit="1"/>
    </xf>
    <xf numFmtId="0" fontId="0" fillId="0" borderId="0" xfId="0" applyFont="1" applyAlignment="1">
      <alignment shrinkToFit="1"/>
    </xf>
    <xf numFmtId="0" fontId="57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bega.lt/" TargetMode="External" /><Relationship Id="rId2" Type="http://schemas.openxmlformats.org/officeDocument/2006/relationships/hyperlink" Target="http://www.bega.lt/" TargetMode="External" /><Relationship Id="rId3" Type="http://schemas.openxmlformats.org/officeDocument/2006/relationships/hyperlink" Target="http://giliukas.lt/" TargetMode="External" /><Relationship Id="rId4" Type="http://schemas.openxmlformats.org/officeDocument/2006/relationships/hyperlink" Target="http://giliukas.lt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:IV1"/>
    </sheetView>
  </sheetViews>
  <sheetFormatPr defaultColWidth="14.421875" defaultRowHeight="12.75" customHeight="1"/>
  <cols>
    <col min="1" max="1" width="6.28125" style="101" customWidth="1"/>
    <col min="2" max="3" width="7.28125" style="101" customWidth="1"/>
    <col min="4" max="4" width="10.00390625" style="101" customWidth="1"/>
    <col min="5" max="5" width="6.28125" style="101" customWidth="1"/>
    <col min="6" max="6" width="25.28125" style="101" customWidth="1"/>
    <col min="7" max="7" width="11.7109375" style="101" customWidth="1"/>
    <col min="8" max="8" width="39.57421875" style="101" customWidth="1"/>
    <col min="9" max="10" width="10.57421875" style="101" customWidth="1"/>
    <col min="11" max="16384" width="14.421875" style="101" customWidth="1"/>
  </cols>
  <sheetData>
    <row r="1" spans="1:10" ht="14.25" customHeight="1">
      <c r="A1" s="102" t="s">
        <v>0</v>
      </c>
      <c r="B1" s="103" t="s">
        <v>1</v>
      </c>
      <c r="C1" s="103" t="s">
        <v>2</v>
      </c>
      <c r="D1" s="103" t="s">
        <v>10</v>
      </c>
      <c r="E1" s="104" t="s">
        <v>3</v>
      </c>
      <c r="F1" s="105" t="s">
        <v>5</v>
      </c>
      <c r="G1" s="106" t="s">
        <v>6</v>
      </c>
      <c r="H1" s="105" t="s">
        <v>7</v>
      </c>
      <c r="I1" s="103" t="s">
        <v>8</v>
      </c>
      <c r="J1" s="103" t="s">
        <v>9</v>
      </c>
    </row>
    <row r="2" spans="1:10" ht="12.75">
      <c r="A2" s="107">
        <v>1</v>
      </c>
      <c r="B2" s="108">
        <v>464</v>
      </c>
      <c r="C2" s="108">
        <v>1</v>
      </c>
      <c r="D2" s="108">
        <v>4.2</v>
      </c>
      <c r="E2" s="108" t="s">
        <v>36</v>
      </c>
      <c r="F2" s="109" t="s">
        <v>506</v>
      </c>
      <c r="G2" s="110">
        <v>37252</v>
      </c>
      <c r="H2" s="109" t="s">
        <v>402</v>
      </c>
      <c r="I2" s="111">
        <v>0.011608796296296296</v>
      </c>
      <c r="J2" s="112">
        <v>0.0027639991181657845</v>
      </c>
    </row>
    <row r="3" spans="1:10" ht="12.75">
      <c r="A3" s="107">
        <v>2</v>
      </c>
      <c r="B3" s="108">
        <v>414</v>
      </c>
      <c r="C3" s="108">
        <v>1</v>
      </c>
      <c r="D3" s="108">
        <v>4.2</v>
      </c>
      <c r="E3" s="108" t="s">
        <v>36</v>
      </c>
      <c r="F3" s="109" t="s">
        <v>507</v>
      </c>
      <c r="G3" s="110">
        <v>37759</v>
      </c>
      <c r="H3" s="109" t="s">
        <v>402</v>
      </c>
      <c r="I3" s="111">
        <v>0.011701388888888891</v>
      </c>
      <c r="J3" s="112">
        <v>0.002786044973544974</v>
      </c>
    </row>
    <row r="4" spans="1:10" ht="12.75">
      <c r="A4" s="107">
        <v>3</v>
      </c>
      <c r="B4" s="108">
        <v>382</v>
      </c>
      <c r="C4" s="108">
        <v>1</v>
      </c>
      <c r="D4" s="108">
        <v>4.2</v>
      </c>
      <c r="E4" s="108" t="s">
        <v>43</v>
      </c>
      <c r="F4" s="109" t="s">
        <v>508</v>
      </c>
      <c r="G4" s="110">
        <v>36861</v>
      </c>
      <c r="H4" s="109" t="s">
        <v>396</v>
      </c>
      <c r="I4" s="111">
        <v>0.011747685185185186</v>
      </c>
      <c r="J4" s="112">
        <v>0.0027970679012345677</v>
      </c>
    </row>
    <row r="5" spans="1:10" ht="12.75">
      <c r="A5" s="107">
        <v>4</v>
      </c>
      <c r="B5" s="108">
        <v>388</v>
      </c>
      <c r="C5" s="108">
        <v>1</v>
      </c>
      <c r="D5" s="108">
        <v>4.2</v>
      </c>
      <c r="E5" s="108" t="s">
        <v>36</v>
      </c>
      <c r="F5" s="109" t="s">
        <v>509</v>
      </c>
      <c r="G5" s="110">
        <v>37151</v>
      </c>
      <c r="H5" s="109" t="s">
        <v>396</v>
      </c>
      <c r="I5" s="111">
        <v>0.01269675925925926</v>
      </c>
      <c r="J5" s="112">
        <v>0.003023037918871252</v>
      </c>
    </row>
    <row r="6" spans="1:10" ht="12.75">
      <c r="A6" s="107">
        <v>5</v>
      </c>
      <c r="B6" s="108">
        <v>397</v>
      </c>
      <c r="C6" s="108">
        <v>1</v>
      </c>
      <c r="D6" s="108">
        <v>4.2</v>
      </c>
      <c r="E6" s="108" t="s">
        <v>36</v>
      </c>
      <c r="F6" s="109" t="s">
        <v>510</v>
      </c>
      <c r="G6" s="110">
        <v>28076</v>
      </c>
      <c r="H6" s="109" t="s">
        <v>402</v>
      </c>
      <c r="I6" s="111">
        <v>0.013043981481481483</v>
      </c>
      <c r="J6" s="112">
        <v>0.00310570987654321</v>
      </c>
    </row>
    <row r="7" spans="1:10" ht="12.75">
      <c r="A7" s="107">
        <v>6</v>
      </c>
      <c r="B7" s="108">
        <v>458</v>
      </c>
      <c r="C7" s="108">
        <v>1</v>
      </c>
      <c r="D7" s="108">
        <v>4.2</v>
      </c>
      <c r="E7" s="108" t="s">
        <v>36</v>
      </c>
      <c r="F7" s="109" t="s">
        <v>511</v>
      </c>
      <c r="G7" s="110">
        <v>30457</v>
      </c>
      <c r="H7" s="109" t="s">
        <v>512</v>
      </c>
      <c r="I7" s="111">
        <v>0.013171296296296294</v>
      </c>
      <c r="J7" s="112">
        <v>0.0031360229276895936</v>
      </c>
    </row>
    <row r="8" spans="1:10" ht="12.75">
      <c r="A8" s="107">
        <v>7</v>
      </c>
      <c r="B8" s="108">
        <v>364</v>
      </c>
      <c r="C8" s="108">
        <v>1</v>
      </c>
      <c r="D8" s="108">
        <v>4.2</v>
      </c>
      <c r="E8" s="108" t="s">
        <v>43</v>
      </c>
      <c r="F8" s="109" t="s">
        <v>550</v>
      </c>
      <c r="G8" s="110">
        <v>37117</v>
      </c>
      <c r="H8" s="109" t="s">
        <v>396</v>
      </c>
      <c r="I8" s="111">
        <v>0.013206018518518518</v>
      </c>
      <c r="J8" s="112">
        <v>0.00314429012345679</v>
      </c>
    </row>
    <row r="9" spans="1:10" ht="12.75">
      <c r="A9" s="107">
        <v>8</v>
      </c>
      <c r="B9" s="108">
        <v>415</v>
      </c>
      <c r="C9" s="108">
        <v>1</v>
      </c>
      <c r="D9" s="108">
        <v>4.2</v>
      </c>
      <c r="E9" s="108" t="s">
        <v>43</v>
      </c>
      <c r="F9" s="109" t="s">
        <v>514</v>
      </c>
      <c r="G9" s="110">
        <v>36993</v>
      </c>
      <c r="H9" s="109" t="s">
        <v>396</v>
      </c>
      <c r="I9" s="111">
        <v>0.013206018518518518</v>
      </c>
      <c r="J9" s="112">
        <v>0.00314429012345679</v>
      </c>
    </row>
    <row r="10" spans="1:10" ht="12.75">
      <c r="A10" s="107">
        <v>9</v>
      </c>
      <c r="B10" s="108">
        <v>385</v>
      </c>
      <c r="C10" s="108">
        <v>1</v>
      </c>
      <c r="D10" s="108">
        <v>4.2</v>
      </c>
      <c r="E10" s="108" t="s">
        <v>43</v>
      </c>
      <c r="F10" s="109" t="s">
        <v>515</v>
      </c>
      <c r="G10" s="110">
        <v>36321</v>
      </c>
      <c r="H10" s="109" t="s">
        <v>396</v>
      </c>
      <c r="I10" s="111">
        <v>0.013414351851851851</v>
      </c>
      <c r="J10" s="112">
        <v>0.0031938932980599645</v>
      </c>
    </row>
    <row r="11" spans="1:10" ht="12.75">
      <c r="A11" s="107">
        <v>10</v>
      </c>
      <c r="B11" s="108">
        <v>383</v>
      </c>
      <c r="C11" s="108">
        <v>1</v>
      </c>
      <c r="D11" s="108">
        <v>4.2</v>
      </c>
      <c r="E11" s="108" t="s">
        <v>43</v>
      </c>
      <c r="F11" s="109" t="s">
        <v>516</v>
      </c>
      <c r="G11" s="110">
        <v>36861</v>
      </c>
      <c r="H11" s="109" t="s">
        <v>396</v>
      </c>
      <c r="I11" s="111">
        <v>0.013414351851851851</v>
      </c>
      <c r="J11" s="112">
        <v>0.0031938932980599645</v>
      </c>
    </row>
    <row r="12" spans="1:10" ht="12.75">
      <c r="A12" s="107">
        <v>11</v>
      </c>
      <c r="B12" s="108">
        <v>365</v>
      </c>
      <c r="C12" s="108">
        <v>1</v>
      </c>
      <c r="D12" s="108">
        <v>4.2</v>
      </c>
      <c r="E12" s="108" t="s">
        <v>43</v>
      </c>
      <c r="F12" s="109" t="s">
        <v>517</v>
      </c>
      <c r="G12" s="110">
        <v>37468</v>
      </c>
      <c r="H12" s="109" t="s">
        <v>396</v>
      </c>
      <c r="I12" s="111">
        <v>0.014270833333333335</v>
      </c>
      <c r="J12" s="112">
        <v>0.0033978174603174604</v>
      </c>
    </row>
    <row r="13" spans="1:10" ht="12.75">
      <c r="A13" s="107">
        <v>12</v>
      </c>
      <c r="B13" s="108">
        <v>429</v>
      </c>
      <c r="C13" s="108">
        <v>1</v>
      </c>
      <c r="D13" s="108">
        <v>4.2</v>
      </c>
      <c r="E13" s="108" t="s">
        <v>36</v>
      </c>
      <c r="F13" s="109" t="s">
        <v>518</v>
      </c>
      <c r="G13" s="110" t="s">
        <v>369</v>
      </c>
      <c r="H13" s="109" t="s">
        <v>402</v>
      </c>
      <c r="I13" s="111">
        <v>0.014340277777777776</v>
      </c>
      <c r="J13" s="112">
        <v>0.0034143518518518516</v>
      </c>
    </row>
    <row r="14" spans="1:10" ht="12.75">
      <c r="A14" s="107">
        <v>13</v>
      </c>
      <c r="B14" s="108">
        <v>419</v>
      </c>
      <c r="C14" s="108">
        <v>1</v>
      </c>
      <c r="D14" s="108">
        <v>4.2</v>
      </c>
      <c r="E14" s="108" t="s">
        <v>36</v>
      </c>
      <c r="F14" s="109" t="s">
        <v>519</v>
      </c>
      <c r="G14" s="110">
        <v>37195</v>
      </c>
      <c r="H14" s="109" t="s">
        <v>402</v>
      </c>
      <c r="I14" s="111">
        <v>0.01568287037037037</v>
      </c>
      <c r="J14" s="112">
        <v>0.0037340167548500884</v>
      </c>
    </row>
    <row r="15" spans="1:10" ht="12.75">
      <c r="A15" s="107">
        <v>14</v>
      </c>
      <c r="B15" s="108">
        <v>391</v>
      </c>
      <c r="C15" s="108">
        <v>1</v>
      </c>
      <c r="D15" s="108">
        <v>4.2</v>
      </c>
      <c r="E15" s="108" t="s">
        <v>36</v>
      </c>
      <c r="F15" s="109" t="s">
        <v>520</v>
      </c>
      <c r="G15" s="110">
        <v>36290</v>
      </c>
      <c r="H15" s="109" t="s">
        <v>402</v>
      </c>
      <c r="I15" s="111">
        <v>0.016249999999999997</v>
      </c>
      <c r="J15" s="112">
        <v>0.0038690476190476183</v>
      </c>
    </row>
    <row r="16" spans="1:10" ht="12.75">
      <c r="A16" s="107">
        <v>15</v>
      </c>
      <c r="B16" s="108">
        <v>437</v>
      </c>
      <c r="C16" s="108">
        <v>1</v>
      </c>
      <c r="D16" s="108">
        <v>4.2</v>
      </c>
      <c r="E16" s="108" t="s">
        <v>36</v>
      </c>
      <c r="F16" s="109" t="s">
        <v>521</v>
      </c>
      <c r="G16" s="110">
        <v>36243</v>
      </c>
      <c r="H16" s="109" t="s">
        <v>402</v>
      </c>
      <c r="I16" s="111">
        <v>0.016400462962962964</v>
      </c>
      <c r="J16" s="112">
        <v>0.0039048721340388007</v>
      </c>
    </row>
    <row r="17" spans="1:10" ht="12.75">
      <c r="A17" s="107">
        <v>16</v>
      </c>
      <c r="B17" s="108">
        <v>438</v>
      </c>
      <c r="C17" s="108">
        <v>1</v>
      </c>
      <c r="D17" s="108">
        <v>4.2</v>
      </c>
      <c r="E17" s="108" t="s">
        <v>36</v>
      </c>
      <c r="F17" s="109" t="s">
        <v>522</v>
      </c>
      <c r="G17" s="110">
        <v>35132</v>
      </c>
      <c r="H17" s="109" t="s">
        <v>402</v>
      </c>
      <c r="I17" s="111">
        <v>0.016469907407407405</v>
      </c>
      <c r="J17" s="112">
        <v>0.003921406525573191</v>
      </c>
    </row>
    <row r="18" spans="1:10" ht="12.75">
      <c r="A18" s="107">
        <v>17</v>
      </c>
      <c r="B18" s="108">
        <v>439</v>
      </c>
      <c r="C18" s="108">
        <v>1</v>
      </c>
      <c r="D18" s="108">
        <v>4.2</v>
      </c>
      <c r="E18" s="108" t="s">
        <v>36</v>
      </c>
      <c r="F18" s="109" t="s">
        <v>523</v>
      </c>
      <c r="G18" s="110">
        <v>38551</v>
      </c>
      <c r="H18" s="109" t="s">
        <v>402</v>
      </c>
      <c r="I18" s="111">
        <v>0.01758101851851852</v>
      </c>
      <c r="J18" s="112">
        <v>0.004185956790123457</v>
      </c>
    </row>
    <row r="19" spans="1:10" ht="12.75">
      <c r="A19" s="107">
        <v>18</v>
      </c>
      <c r="B19" s="108">
        <v>408</v>
      </c>
      <c r="C19" s="108">
        <v>1</v>
      </c>
      <c r="D19" s="108">
        <v>4.2</v>
      </c>
      <c r="E19" s="108" t="s">
        <v>43</v>
      </c>
      <c r="F19" s="109" t="s">
        <v>524</v>
      </c>
      <c r="G19" s="110">
        <v>26721</v>
      </c>
      <c r="H19" s="109" t="s">
        <v>402</v>
      </c>
      <c r="I19" s="111">
        <v>0.017731481481481483</v>
      </c>
      <c r="J19" s="112">
        <v>0.004221781305114638</v>
      </c>
    </row>
    <row r="20" spans="1:10" ht="12.75">
      <c r="A20" s="107">
        <v>19</v>
      </c>
      <c r="B20" s="108">
        <v>440</v>
      </c>
      <c r="C20" s="108">
        <v>1</v>
      </c>
      <c r="D20" s="108">
        <v>4.2</v>
      </c>
      <c r="E20" s="108" t="s">
        <v>36</v>
      </c>
      <c r="F20" s="109" t="s">
        <v>525</v>
      </c>
      <c r="G20" s="110">
        <v>33125</v>
      </c>
      <c r="H20" s="109" t="s">
        <v>402</v>
      </c>
      <c r="I20" s="111">
        <v>0.017858796296296296</v>
      </c>
      <c r="J20" s="112">
        <v>0.004252094356261023</v>
      </c>
    </row>
    <row r="21" spans="1:10" ht="12.75">
      <c r="A21" s="107">
        <v>20</v>
      </c>
      <c r="B21" s="108">
        <v>380</v>
      </c>
      <c r="C21" s="108">
        <v>1</v>
      </c>
      <c r="D21" s="108">
        <v>4.2</v>
      </c>
      <c r="E21" s="108" t="s">
        <v>36</v>
      </c>
      <c r="F21" s="109" t="s">
        <v>526</v>
      </c>
      <c r="G21" s="110">
        <v>37109</v>
      </c>
      <c r="H21" s="109" t="s">
        <v>490</v>
      </c>
      <c r="I21" s="111">
        <v>0.018206018518518517</v>
      </c>
      <c r="J21" s="112">
        <v>0.00433476631393298</v>
      </c>
    </row>
    <row r="22" spans="1:10" ht="12.75">
      <c r="A22" s="107">
        <v>21</v>
      </c>
      <c r="B22" s="108">
        <v>422</v>
      </c>
      <c r="C22" s="108">
        <v>1</v>
      </c>
      <c r="D22" s="108">
        <v>4.2</v>
      </c>
      <c r="E22" s="108" t="s">
        <v>43</v>
      </c>
      <c r="F22" s="109" t="s">
        <v>527</v>
      </c>
      <c r="G22" s="110">
        <v>25675</v>
      </c>
      <c r="H22" s="109" t="s">
        <v>396</v>
      </c>
      <c r="I22" s="111">
        <v>0.018414351851851852</v>
      </c>
      <c r="J22" s="112">
        <v>0.004384369488536155</v>
      </c>
    </row>
    <row r="23" spans="1:10" ht="12.75">
      <c r="A23" s="107">
        <v>22</v>
      </c>
      <c r="B23" s="108">
        <v>454</v>
      </c>
      <c r="C23" s="108">
        <v>1</v>
      </c>
      <c r="D23" s="108">
        <v>4.2</v>
      </c>
      <c r="E23" s="108" t="s">
        <v>43</v>
      </c>
      <c r="F23" s="109" t="s">
        <v>528</v>
      </c>
      <c r="G23" s="110">
        <v>31987</v>
      </c>
      <c r="H23" s="109" t="s">
        <v>529</v>
      </c>
      <c r="I23" s="111">
        <v>0.01855324074074074</v>
      </c>
      <c r="J23" s="112">
        <v>0.004417438271604938</v>
      </c>
    </row>
    <row r="24" spans="1:10" ht="12.75">
      <c r="A24" s="107">
        <v>23</v>
      </c>
      <c r="B24" s="108">
        <v>473</v>
      </c>
      <c r="C24" s="108">
        <v>1</v>
      </c>
      <c r="D24" s="108">
        <v>4.2</v>
      </c>
      <c r="E24" s="108" t="s">
        <v>36</v>
      </c>
      <c r="F24" s="109" t="s">
        <v>530</v>
      </c>
      <c r="G24" s="110">
        <v>38239</v>
      </c>
      <c r="H24" s="109" t="s">
        <v>490</v>
      </c>
      <c r="I24" s="111">
        <v>0.019189814814814816</v>
      </c>
      <c r="J24" s="112">
        <v>0.004569003527336861</v>
      </c>
    </row>
    <row r="25" spans="1:10" ht="12.75">
      <c r="A25" s="107">
        <v>24</v>
      </c>
      <c r="B25" s="108">
        <v>426</v>
      </c>
      <c r="C25" s="108">
        <v>1</v>
      </c>
      <c r="D25" s="108">
        <v>4.2</v>
      </c>
      <c r="E25" s="108" t="s">
        <v>43</v>
      </c>
      <c r="F25" s="109" t="s">
        <v>531</v>
      </c>
      <c r="G25" s="110">
        <v>25849</v>
      </c>
      <c r="H25" s="109" t="s">
        <v>452</v>
      </c>
      <c r="I25" s="111">
        <v>0.01945601851851852</v>
      </c>
      <c r="J25" s="112">
        <v>0.004632385361552028</v>
      </c>
    </row>
    <row r="26" spans="1:10" ht="12.75">
      <c r="A26" s="107">
        <v>25</v>
      </c>
      <c r="B26" s="108">
        <v>467</v>
      </c>
      <c r="C26" s="108">
        <v>1</v>
      </c>
      <c r="D26" s="108">
        <v>4.2</v>
      </c>
      <c r="E26" s="108" t="s">
        <v>43</v>
      </c>
      <c r="F26" s="109" t="s">
        <v>532</v>
      </c>
      <c r="G26" s="110">
        <v>35987</v>
      </c>
      <c r="H26" s="109" t="s">
        <v>402</v>
      </c>
      <c r="I26" s="111">
        <v>0.019756944444444445</v>
      </c>
      <c r="J26" s="112">
        <v>0.004704034391534392</v>
      </c>
    </row>
    <row r="27" spans="1:10" ht="12.75">
      <c r="A27" s="107">
        <v>26</v>
      </c>
      <c r="B27" s="108">
        <v>470</v>
      </c>
      <c r="C27" s="108">
        <v>1</v>
      </c>
      <c r="D27" s="108">
        <v>4.2</v>
      </c>
      <c r="E27" s="108" t="s">
        <v>43</v>
      </c>
      <c r="F27" s="109" t="s">
        <v>533</v>
      </c>
      <c r="G27" s="110">
        <v>36184</v>
      </c>
      <c r="H27" s="109" t="s">
        <v>402</v>
      </c>
      <c r="I27" s="111">
        <v>0.019756944444444445</v>
      </c>
      <c r="J27" s="112">
        <v>0.004704034391534392</v>
      </c>
    </row>
    <row r="28" spans="1:10" ht="12.75">
      <c r="A28" s="107">
        <v>27</v>
      </c>
      <c r="B28" s="108">
        <v>471</v>
      </c>
      <c r="C28" s="108">
        <v>1</v>
      </c>
      <c r="D28" s="108">
        <v>4.2</v>
      </c>
      <c r="E28" s="108" t="s">
        <v>43</v>
      </c>
      <c r="F28" s="109" t="s">
        <v>534</v>
      </c>
      <c r="G28" s="110">
        <v>35868</v>
      </c>
      <c r="H28" s="109" t="s">
        <v>402</v>
      </c>
      <c r="I28" s="111">
        <v>0.019756944444444445</v>
      </c>
      <c r="J28" s="112">
        <v>0.004704034391534392</v>
      </c>
    </row>
    <row r="29" spans="1:10" ht="12.75">
      <c r="A29" s="107">
        <v>28</v>
      </c>
      <c r="B29" s="108">
        <v>472</v>
      </c>
      <c r="C29" s="108">
        <v>1</v>
      </c>
      <c r="D29" s="108">
        <v>4.2</v>
      </c>
      <c r="E29" s="108" t="s">
        <v>43</v>
      </c>
      <c r="F29" s="109" t="s">
        <v>535</v>
      </c>
      <c r="G29" s="110">
        <v>35947</v>
      </c>
      <c r="H29" s="109" t="s">
        <v>402</v>
      </c>
      <c r="I29" s="111">
        <v>0.019756944444444445</v>
      </c>
      <c r="J29" s="112">
        <v>0.004704034391534392</v>
      </c>
    </row>
    <row r="30" spans="1:10" ht="12.75">
      <c r="A30" s="107">
        <v>29</v>
      </c>
      <c r="B30" s="108">
        <v>435</v>
      </c>
      <c r="C30" s="108">
        <v>1</v>
      </c>
      <c r="D30" s="108">
        <v>4.2</v>
      </c>
      <c r="E30" s="108" t="s">
        <v>43</v>
      </c>
      <c r="F30" s="109" t="s">
        <v>536</v>
      </c>
      <c r="G30" s="110">
        <v>36734</v>
      </c>
      <c r="H30" s="109" t="s">
        <v>402</v>
      </c>
      <c r="I30" s="111">
        <v>0.020324074074074074</v>
      </c>
      <c r="J30" s="112">
        <v>0.004839065255731923</v>
      </c>
    </row>
    <row r="31" spans="1:10" ht="12.75">
      <c r="A31" s="107">
        <v>30</v>
      </c>
      <c r="B31" s="108">
        <v>434</v>
      </c>
      <c r="C31" s="108">
        <v>1</v>
      </c>
      <c r="D31" s="108">
        <v>4.2</v>
      </c>
      <c r="E31" s="108" t="s">
        <v>43</v>
      </c>
      <c r="F31" s="109" t="s">
        <v>537</v>
      </c>
      <c r="G31" s="110">
        <v>36441</v>
      </c>
      <c r="H31" s="109" t="s">
        <v>402</v>
      </c>
      <c r="I31" s="111">
        <v>0.020324074074074074</v>
      </c>
      <c r="J31" s="112">
        <v>0.004839065255731923</v>
      </c>
    </row>
    <row r="32" spans="1:10" ht="12.75">
      <c r="A32" s="107">
        <v>31</v>
      </c>
      <c r="B32" s="108">
        <v>466</v>
      </c>
      <c r="C32" s="108">
        <v>1</v>
      </c>
      <c r="D32" s="108">
        <v>4.2</v>
      </c>
      <c r="E32" s="108" t="s">
        <v>43</v>
      </c>
      <c r="F32" s="109" t="s">
        <v>538</v>
      </c>
      <c r="G32" s="110">
        <v>36120</v>
      </c>
      <c r="H32" s="109" t="s">
        <v>402</v>
      </c>
      <c r="I32" s="111">
        <v>0.020358796296296295</v>
      </c>
      <c r="J32" s="112">
        <v>0.004847332451499118</v>
      </c>
    </row>
    <row r="33" spans="1:10" ht="12.75">
      <c r="A33" s="107">
        <v>32</v>
      </c>
      <c r="B33" s="108">
        <v>468</v>
      </c>
      <c r="C33" s="108">
        <v>1</v>
      </c>
      <c r="D33" s="108">
        <v>4.2</v>
      </c>
      <c r="E33" s="108" t="s">
        <v>43</v>
      </c>
      <c r="F33" s="109" t="s">
        <v>539</v>
      </c>
      <c r="G33" s="110">
        <v>36215</v>
      </c>
      <c r="H33" s="109" t="s">
        <v>402</v>
      </c>
      <c r="I33" s="111">
        <v>0.020810185185185185</v>
      </c>
      <c r="J33" s="112">
        <v>0.004954805996472663</v>
      </c>
    </row>
    <row r="34" spans="1:10" ht="12.75">
      <c r="A34" s="107">
        <v>33</v>
      </c>
      <c r="B34" s="108">
        <v>420</v>
      </c>
      <c r="C34" s="108">
        <v>1</v>
      </c>
      <c r="D34" s="108">
        <v>4.2</v>
      </c>
      <c r="E34" s="108" t="s">
        <v>43</v>
      </c>
      <c r="F34" s="109" t="s">
        <v>540</v>
      </c>
      <c r="G34" s="110">
        <v>38561</v>
      </c>
      <c r="H34" s="109" t="s">
        <v>402</v>
      </c>
      <c r="I34" s="111">
        <v>0.020937499999999998</v>
      </c>
      <c r="J34" s="112">
        <v>0.004985119047619047</v>
      </c>
    </row>
    <row r="35" spans="1:10" ht="12.75">
      <c r="A35" s="107">
        <v>34</v>
      </c>
      <c r="B35" s="108">
        <v>463</v>
      </c>
      <c r="C35" s="108">
        <v>1</v>
      </c>
      <c r="D35" s="108">
        <v>4.2</v>
      </c>
      <c r="E35" s="108" t="s">
        <v>36</v>
      </c>
      <c r="F35" s="109" t="s">
        <v>541</v>
      </c>
      <c r="G35" s="110">
        <v>27682</v>
      </c>
      <c r="H35" s="109" t="s">
        <v>402</v>
      </c>
      <c r="I35" s="111">
        <v>0.02096064814814815</v>
      </c>
      <c r="J35" s="112">
        <v>0.004990630511463845</v>
      </c>
    </row>
    <row r="36" spans="1:10" ht="12.75">
      <c r="A36" s="107">
        <v>35</v>
      </c>
      <c r="B36" s="108">
        <v>462</v>
      </c>
      <c r="C36" s="108">
        <v>1</v>
      </c>
      <c r="D36" s="108">
        <v>4.2</v>
      </c>
      <c r="E36" s="108" t="s">
        <v>43</v>
      </c>
      <c r="F36" s="109" t="s">
        <v>542</v>
      </c>
      <c r="G36" s="110">
        <v>29609</v>
      </c>
      <c r="H36" s="109" t="s">
        <v>402</v>
      </c>
      <c r="I36" s="111">
        <v>0.02096064814814815</v>
      </c>
      <c r="J36" s="112">
        <v>0.004990630511463845</v>
      </c>
    </row>
    <row r="37" spans="1:10" ht="12.75">
      <c r="A37" s="107">
        <v>36</v>
      </c>
      <c r="B37" s="108">
        <v>475</v>
      </c>
      <c r="C37" s="108">
        <v>1</v>
      </c>
      <c r="D37" s="108">
        <v>4.2</v>
      </c>
      <c r="E37" s="108" t="s">
        <v>43</v>
      </c>
      <c r="F37" s="109" t="s">
        <v>543</v>
      </c>
      <c r="G37" s="110" t="s">
        <v>385</v>
      </c>
      <c r="H37" s="109" t="s">
        <v>402</v>
      </c>
      <c r="I37" s="111">
        <v>0.02164351851851852</v>
      </c>
      <c r="J37" s="112">
        <v>0.005153218694885362</v>
      </c>
    </row>
    <row r="38" spans="1:10" ht="12.75">
      <c r="A38" s="107">
        <v>37</v>
      </c>
      <c r="B38" s="108">
        <v>371</v>
      </c>
      <c r="C38" s="108">
        <v>1</v>
      </c>
      <c r="D38" s="108">
        <v>4.2</v>
      </c>
      <c r="E38" s="108" t="s">
        <v>43</v>
      </c>
      <c r="F38" s="109" t="s">
        <v>544</v>
      </c>
      <c r="G38" s="110">
        <v>34370</v>
      </c>
      <c r="H38" s="109" t="s">
        <v>545</v>
      </c>
      <c r="I38" s="111">
        <v>0.0253125</v>
      </c>
      <c r="J38" s="112">
        <v>0.0060267857142857146</v>
      </c>
    </row>
    <row r="39" spans="1:10" ht="12.75">
      <c r="A39" s="107">
        <v>38</v>
      </c>
      <c r="B39" s="108">
        <v>410</v>
      </c>
      <c r="C39" s="108">
        <v>1</v>
      </c>
      <c r="D39" s="108">
        <v>4.2</v>
      </c>
      <c r="E39" s="108" t="s">
        <v>36</v>
      </c>
      <c r="F39" s="109" t="s">
        <v>546</v>
      </c>
      <c r="G39" s="110">
        <v>41484</v>
      </c>
      <c r="H39" s="109" t="s">
        <v>545</v>
      </c>
      <c r="I39" s="111">
        <v>0.025486111111111112</v>
      </c>
      <c r="J39" s="112">
        <v>0.006068121693121693</v>
      </c>
    </row>
    <row r="40" spans="1:10" ht="12.75">
      <c r="A40" s="107">
        <v>39</v>
      </c>
      <c r="B40" s="108">
        <v>449</v>
      </c>
      <c r="C40" s="108">
        <v>1</v>
      </c>
      <c r="D40" s="108">
        <v>4.2</v>
      </c>
      <c r="E40" s="108" t="s">
        <v>36</v>
      </c>
      <c r="F40" s="109" t="s">
        <v>547</v>
      </c>
      <c r="G40" s="110">
        <v>30516</v>
      </c>
      <c r="H40" s="109" t="s">
        <v>426</v>
      </c>
      <c r="I40" s="111">
        <v>0.026273148148148153</v>
      </c>
      <c r="J40" s="112">
        <v>0.006255511463844798</v>
      </c>
    </row>
    <row r="41" spans="1:10" ht="12.75">
      <c r="A41" s="107">
        <v>40</v>
      </c>
      <c r="B41" s="108">
        <v>423</v>
      </c>
      <c r="C41" s="108">
        <v>2</v>
      </c>
      <c r="D41" s="108">
        <v>8.4</v>
      </c>
      <c r="E41" s="108" t="s">
        <v>36</v>
      </c>
      <c r="F41" s="109" t="s">
        <v>411</v>
      </c>
      <c r="G41" s="110">
        <v>31238</v>
      </c>
      <c r="H41" s="109" t="s">
        <v>410</v>
      </c>
      <c r="I41" s="111">
        <v>0.02685185185185185</v>
      </c>
      <c r="J41" s="112">
        <v>0.0031966490299823627</v>
      </c>
    </row>
    <row r="42" spans="1:10" ht="12.75">
      <c r="A42" s="107">
        <v>41</v>
      </c>
      <c r="B42" s="108">
        <v>443</v>
      </c>
      <c r="C42" s="108">
        <v>2</v>
      </c>
      <c r="D42" s="108">
        <v>8.4</v>
      </c>
      <c r="E42" s="108" t="s">
        <v>36</v>
      </c>
      <c r="F42" s="109" t="s">
        <v>403</v>
      </c>
      <c r="G42" s="110">
        <v>30638</v>
      </c>
      <c r="H42" s="109" t="s">
        <v>404</v>
      </c>
      <c r="I42" s="111">
        <v>0.02756944444444445</v>
      </c>
      <c r="J42" s="112">
        <v>0.00328207671957672</v>
      </c>
    </row>
    <row r="43" spans="1:10" ht="12.75">
      <c r="A43" s="107">
        <v>42</v>
      </c>
      <c r="B43" s="108">
        <v>387</v>
      </c>
      <c r="C43" s="108">
        <v>2</v>
      </c>
      <c r="D43" s="108">
        <v>8.4</v>
      </c>
      <c r="E43" s="108" t="s">
        <v>36</v>
      </c>
      <c r="F43" s="109" t="s">
        <v>412</v>
      </c>
      <c r="G43" s="110">
        <v>32489</v>
      </c>
      <c r="H43" s="109" t="s">
        <v>402</v>
      </c>
      <c r="I43" s="111">
        <v>0.028333333333333332</v>
      </c>
      <c r="J43" s="112">
        <v>0.0033730158730158727</v>
      </c>
    </row>
    <row r="44" spans="1:10" ht="12.75">
      <c r="A44" s="107">
        <v>43</v>
      </c>
      <c r="B44" s="108">
        <v>398</v>
      </c>
      <c r="C44" s="108">
        <v>2</v>
      </c>
      <c r="D44" s="108">
        <v>8.4</v>
      </c>
      <c r="E44" s="108" t="s">
        <v>36</v>
      </c>
      <c r="F44" s="109" t="s">
        <v>433</v>
      </c>
      <c r="G44" s="110">
        <v>36112</v>
      </c>
      <c r="H44" s="109" t="s">
        <v>434</v>
      </c>
      <c r="I44" s="111">
        <v>0.028981481481481483</v>
      </c>
      <c r="J44" s="112">
        <v>0.0034501763668430335</v>
      </c>
    </row>
    <row r="45" spans="1:10" ht="12.75">
      <c r="A45" s="107">
        <v>44</v>
      </c>
      <c r="B45" s="108">
        <v>555</v>
      </c>
      <c r="C45" s="108">
        <v>2</v>
      </c>
      <c r="D45" s="108">
        <v>8.4</v>
      </c>
      <c r="E45" s="108" t="s">
        <v>43</v>
      </c>
      <c r="F45" s="109" t="s">
        <v>440</v>
      </c>
      <c r="G45" s="110">
        <v>33653</v>
      </c>
      <c r="H45" s="109" t="s">
        <v>396</v>
      </c>
      <c r="I45" s="111">
        <v>0.02951388888888889</v>
      </c>
      <c r="J45" s="112">
        <v>0.0035135582010582013</v>
      </c>
    </row>
    <row r="46" spans="1:10" ht="12.75">
      <c r="A46" s="107">
        <v>45</v>
      </c>
      <c r="B46" s="108">
        <v>421</v>
      </c>
      <c r="C46" s="108">
        <v>2</v>
      </c>
      <c r="D46" s="108">
        <v>8.4</v>
      </c>
      <c r="E46" s="108" t="s">
        <v>43</v>
      </c>
      <c r="F46" s="109" t="s">
        <v>439</v>
      </c>
      <c r="G46" s="110">
        <v>36231</v>
      </c>
      <c r="H46" s="109" t="s">
        <v>402</v>
      </c>
      <c r="I46" s="111">
        <v>0.03008101851851852</v>
      </c>
      <c r="J46" s="112">
        <v>0.0035810736331569667</v>
      </c>
    </row>
    <row r="47" spans="1:10" ht="12.75">
      <c r="A47" s="107">
        <v>46</v>
      </c>
      <c r="B47" s="108">
        <v>386</v>
      </c>
      <c r="C47" s="108">
        <v>2</v>
      </c>
      <c r="D47" s="108">
        <v>8.4</v>
      </c>
      <c r="E47" s="108" t="s">
        <v>36</v>
      </c>
      <c r="F47" s="109" t="s">
        <v>435</v>
      </c>
      <c r="G47" s="110">
        <v>31838</v>
      </c>
      <c r="H47" s="109" t="s">
        <v>402</v>
      </c>
      <c r="I47" s="111">
        <v>0.030358796296296297</v>
      </c>
      <c r="J47" s="112">
        <v>0.0036141424162257495</v>
      </c>
    </row>
    <row r="48" spans="1:10" ht="12.75">
      <c r="A48" s="107">
        <v>47</v>
      </c>
      <c r="B48" s="108">
        <v>457</v>
      </c>
      <c r="C48" s="108">
        <v>1</v>
      </c>
      <c r="D48" s="108">
        <v>4.2</v>
      </c>
      <c r="E48" s="108" t="s">
        <v>43</v>
      </c>
      <c r="F48" s="109" t="s">
        <v>548</v>
      </c>
      <c r="G48" s="110">
        <v>37138</v>
      </c>
      <c r="H48" s="109" t="s">
        <v>496</v>
      </c>
      <c r="I48" s="111">
        <v>0.030625</v>
      </c>
      <c r="J48" s="112">
        <v>0.007291666666666666</v>
      </c>
    </row>
    <row r="49" spans="1:10" ht="12.75">
      <c r="A49" s="107">
        <v>48</v>
      </c>
      <c r="B49" s="108">
        <v>456</v>
      </c>
      <c r="C49" s="108">
        <v>1</v>
      </c>
      <c r="D49" s="108">
        <v>4.2</v>
      </c>
      <c r="E49" s="108" t="s">
        <v>43</v>
      </c>
      <c r="F49" s="109" t="s">
        <v>549</v>
      </c>
      <c r="G49" s="110">
        <v>37157</v>
      </c>
      <c r="H49" s="109" t="s">
        <v>496</v>
      </c>
      <c r="I49" s="111">
        <v>0.030625</v>
      </c>
      <c r="J49" s="112">
        <v>0.007291666666666666</v>
      </c>
    </row>
    <row r="50" spans="1:10" ht="12.75">
      <c r="A50" s="107">
        <v>49</v>
      </c>
      <c r="B50" s="108">
        <v>425</v>
      </c>
      <c r="C50" s="108">
        <v>2</v>
      </c>
      <c r="D50" s="108">
        <v>8.4</v>
      </c>
      <c r="E50" s="108" t="s">
        <v>36</v>
      </c>
      <c r="F50" s="109" t="s">
        <v>451</v>
      </c>
      <c r="G50" s="110" t="s">
        <v>130</v>
      </c>
      <c r="H50" s="109" t="s">
        <v>452</v>
      </c>
      <c r="I50" s="111">
        <v>0.03074074074074074</v>
      </c>
      <c r="J50" s="112">
        <v>0.003659611992945326</v>
      </c>
    </row>
    <row r="51" spans="1:10" ht="12.75">
      <c r="A51" s="107">
        <v>50</v>
      </c>
      <c r="B51" s="108">
        <v>400</v>
      </c>
      <c r="C51" s="108">
        <v>2</v>
      </c>
      <c r="D51" s="108">
        <v>8.4</v>
      </c>
      <c r="E51" s="108" t="s">
        <v>43</v>
      </c>
      <c r="F51" s="109" t="s">
        <v>454</v>
      </c>
      <c r="G51" s="110">
        <v>30821</v>
      </c>
      <c r="H51" s="109" t="s">
        <v>402</v>
      </c>
      <c r="I51" s="111">
        <v>0.031261574074074074</v>
      </c>
      <c r="J51" s="112">
        <v>0.0037216159611992944</v>
      </c>
    </row>
    <row r="52" spans="1:10" ht="12.75">
      <c r="A52" s="107">
        <v>51</v>
      </c>
      <c r="B52" s="108">
        <v>396</v>
      </c>
      <c r="C52" s="108">
        <v>2</v>
      </c>
      <c r="D52" s="108">
        <v>8.4</v>
      </c>
      <c r="E52" s="108" t="s">
        <v>36</v>
      </c>
      <c r="F52" s="109" t="s">
        <v>438</v>
      </c>
      <c r="G52" s="110">
        <v>35359</v>
      </c>
      <c r="H52" s="109" t="s">
        <v>261</v>
      </c>
      <c r="I52" s="111">
        <v>0.03149305555555556</v>
      </c>
      <c r="J52" s="112">
        <v>0.0037491732804232807</v>
      </c>
    </row>
    <row r="53" spans="1:10" ht="12.75">
      <c r="A53" s="107">
        <v>52</v>
      </c>
      <c r="B53" s="108">
        <v>403</v>
      </c>
      <c r="C53" s="108">
        <v>2</v>
      </c>
      <c r="D53" s="108">
        <v>8.4</v>
      </c>
      <c r="E53" s="108" t="s">
        <v>43</v>
      </c>
      <c r="F53" s="109" t="s">
        <v>465</v>
      </c>
      <c r="G53" s="110">
        <v>31537</v>
      </c>
      <c r="H53" s="109" t="s">
        <v>447</v>
      </c>
      <c r="I53" s="111">
        <v>0.03153935185185185</v>
      </c>
      <c r="J53" s="112">
        <v>0.0037546847442680776</v>
      </c>
    </row>
    <row r="54" spans="1:10" ht="12.75">
      <c r="A54" s="107">
        <v>53</v>
      </c>
      <c r="B54" s="108">
        <v>404</v>
      </c>
      <c r="C54" s="108">
        <v>2</v>
      </c>
      <c r="D54" s="108">
        <v>8.4</v>
      </c>
      <c r="E54" s="108" t="s">
        <v>43</v>
      </c>
      <c r="F54" s="109" t="s">
        <v>464</v>
      </c>
      <c r="G54" s="110">
        <v>30847</v>
      </c>
      <c r="H54" s="109" t="s">
        <v>447</v>
      </c>
      <c r="I54" s="111">
        <v>0.03153935185185185</v>
      </c>
      <c r="J54" s="112">
        <v>0.0037546847442680776</v>
      </c>
    </row>
    <row r="55" spans="1:10" ht="12.75">
      <c r="A55" s="107">
        <v>54</v>
      </c>
      <c r="B55" s="108">
        <v>459</v>
      </c>
      <c r="C55" s="108">
        <v>2</v>
      </c>
      <c r="D55" s="108">
        <v>8.4</v>
      </c>
      <c r="E55" s="108" t="s">
        <v>43</v>
      </c>
      <c r="F55" s="109" t="s">
        <v>466</v>
      </c>
      <c r="G55" s="110">
        <v>27956</v>
      </c>
      <c r="H55" s="109" t="s">
        <v>402</v>
      </c>
      <c r="I55" s="111">
        <v>0.03194444444444445</v>
      </c>
      <c r="J55" s="112">
        <v>0.003802910052910053</v>
      </c>
    </row>
    <row r="56" spans="1:10" ht="12.75">
      <c r="A56" s="107">
        <v>55</v>
      </c>
      <c r="B56" s="108">
        <v>461</v>
      </c>
      <c r="C56" s="108">
        <v>2</v>
      </c>
      <c r="D56" s="108">
        <v>8.4</v>
      </c>
      <c r="E56" s="108" t="s">
        <v>43</v>
      </c>
      <c r="F56" s="109" t="s">
        <v>463</v>
      </c>
      <c r="G56" s="110">
        <v>32401</v>
      </c>
      <c r="H56" s="109" t="s">
        <v>402</v>
      </c>
      <c r="I56" s="111">
        <v>0.032129629629629626</v>
      </c>
      <c r="J56" s="112">
        <v>0.0038249559082892412</v>
      </c>
    </row>
    <row r="57" spans="1:10" ht="12.75">
      <c r="A57" s="107">
        <v>56</v>
      </c>
      <c r="B57" s="108">
        <v>411</v>
      </c>
      <c r="C57" s="108">
        <v>2</v>
      </c>
      <c r="D57" s="108">
        <v>8.4</v>
      </c>
      <c r="E57" s="108" t="s">
        <v>43</v>
      </c>
      <c r="F57" s="109" t="s">
        <v>473</v>
      </c>
      <c r="G57" s="110">
        <v>27154</v>
      </c>
      <c r="H57" s="109" t="s">
        <v>396</v>
      </c>
      <c r="I57" s="111">
        <v>0.03364583333333333</v>
      </c>
      <c r="J57" s="112">
        <v>0.004005456349206349</v>
      </c>
    </row>
    <row r="58" spans="1:10" ht="12.75">
      <c r="A58" s="107">
        <v>57</v>
      </c>
      <c r="B58" s="108">
        <v>442</v>
      </c>
      <c r="C58" s="108">
        <v>2</v>
      </c>
      <c r="D58" s="108">
        <v>8.4</v>
      </c>
      <c r="E58" s="108" t="s">
        <v>36</v>
      </c>
      <c r="F58" s="109" t="s">
        <v>474</v>
      </c>
      <c r="G58" s="110" t="s">
        <v>344</v>
      </c>
      <c r="H58" s="109" t="s">
        <v>404</v>
      </c>
      <c r="I58" s="111">
        <v>0.03394675925925926</v>
      </c>
      <c r="J58" s="112">
        <v>0.004041280864197531</v>
      </c>
    </row>
    <row r="59" spans="1:10" ht="12.75">
      <c r="A59" s="107">
        <v>58</v>
      </c>
      <c r="B59" s="108">
        <v>413</v>
      </c>
      <c r="C59" s="108">
        <v>2</v>
      </c>
      <c r="D59" s="108">
        <v>8.4</v>
      </c>
      <c r="E59" s="108" t="s">
        <v>36</v>
      </c>
      <c r="F59" s="109" t="s">
        <v>481</v>
      </c>
      <c r="G59" s="110" t="s">
        <v>316</v>
      </c>
      <c r="H59" s="109" t="s">
        <v>482</v>
      </c>
      <c r="I59" s="111">
        <v>0.034201388888888885</v>
      </c>
      <c r="J59" s="112">
        <v>0.0040715939153439145</v>
      </c>
    </row>
    <row r="60" spans="1:10" ht="12.75">
      <c r="A60" s="107">
        <v>59</v>
      </c>
      <c r="B60" s="108">
        <v>451</v>
      </c>
      <c r="C60" s="108">
        <v>2</v>
      </c>
      <c r="D60" s="108">
        <v>8.4</v>
      </c>
      <c r="E60" s="108" t="s">
        <v>36</v>
      </c>
      <c r="F60" s="109" t="s">
        <v>475</v>
      </c>
      <c r="G60" s="110">
        <v>32936</v>
      </c>
      <c r="H60" s="109" t="s">
        <v>402</v>
      </c>
      <c r="I60" s="111">
        <v>0.034386574074074076</v>
      </c>
      <c r="J60" s="112">
        <v>0.004093639770723104</v>
      </c>
    </row>
    <row r="61" spans="1:10" ht="12.75">
      <c r="A61" s="107">
        <v>60</v>
      </c>
      <c r="B61" s="108">
        <v>381</v>
      </c>
      <c r="C61" s="108">
        <v>2</v>
      </c>
      <c r="D61" s="108">
        <v>8.4</v>
      </c>
      <c r="E61" s="108" t="s">
        <v>43</v>
      </c>
      <c r="F61" s="109" t="s">
        <v>489</v>
      </c>
      <c r="G61" s="110">
        <v>25743</v>
      </c>
      <c r="H61" s="109" t="s">
        <v>490</v>
      </c>
      <c r="I61" s="111">
        <v>0.034409722222222223</v>
      </c>
      <c r="J61" s="112">
        <v>0.0040963955026455025</v>
      </c>
    </row>
    <row r="62" spans="1:10" ht="12.75">
      <c r="A62" s="107">
        <v>61</v>
      </c>
      <c r="B62" s="108">
        <v>436</v>
      </c>
      <c r="C62" s="108">
        <v>2</v>
      </c>
      <c r="D62" s="108">
        <v>8.4</v>
      </c>
      <c r="E62" s="108" t="s">
        <v>43</v>
      </c>
      <c r="F62" s="109" t="s">
        <v>468</v>
      </c>
      <c r="G62" s="110">
        <v>31222</v>
      </c>
      <c r="H62" s="109" t="s">
        <v>402</v>
      </c>
      <c r="I62" s="111">
        <v>0.03450231481481481</v>
      </c>
      <c r="J62" s="112">
        <v>0.004107418430335096</v>
      </c>
    </row>
    <row r="63" spans="1:10" ht="12.75">
      <c r="A63" s="107">
        <v>62</v>
      </c>
      <c r="B63" s="108">
        <v>432</v>
      </c>
      <c r="C63" s="108">
        <v>2</v>
      </c>
      <c r="D63" s="108">
        <v>8.4</v>
      </c>
      <c r="E63" s="108" t="s">
        <v>43</v>
      </c>
      <c r="F63" s="109" t="s">
        <v>486</v>
      </c>
      <c r="G63" s="110">
        <v>32529</v>
      </c>
      <c r="H63" s="109" t="s">
        <v>485</v>
      </c>
      <c r="I63" s="111">
        <v>0.03634259259259259</v>
      </c>
      <c r="J63" s="112">
        <v>0.004326499118165785</v>
      </c>
    </row>
    <row r="64" spans="1:10" ht="12.75">
      <c r="A64" s="107">
        <v>63</v>
      </c>
      <c r="B64" s="108">
        <v>445</v>
      </c>
      <c r="C64" s="108">
        <v>2</v>
      </c>
      <c r="D64" s="108">
        <v>8.4</v>
      </c>
      <c r="E64" s="108" t="s">
        <v>43</v>
      </c>
      <c r="F64" s="109" t="s">
        <v>488</v>
      </c>
      <c r="G64" s="110">
        <v>33036</v>
      </c>
      <c r="H64" s="109" t="s">
        <v>402</v>
      </c>
      <c r="I64" s="111">
        <v>0.03635416666666667</v>
      </c>
      <c r="J64" s="112">
        <v>0.004327876984126984</v>
      </c>
    </row>
    <row r="65" spans="1:10" ht="12.75">
      <c r="A65" s="107">
        <v>64</v>
      </c>
      <c r="B65" s="108">
        <v>448</v>
      </c>
      <c r="C65" s="108">
        <v>2</v>
      </c>
      <c r="D65" s="108">
        <v>8.4</v>
      </c>
      <c r="E65" s="108" t="s">
        <v>36</v>
      </c>
      <c r="F65" s="109" t="s">
        <v>476</v>
      </c>
      <c r="G65" s="110">
        <v>36984</v>
      </c>
      <c r="H65" s="109" t="s">
        <v>426</v>
      </c>
      <c r="I65" s="111">
        <v>0.03753472222222222</v>
      </c>
      <c r="J65" s="112">
        <v>0.004468419312169312</v>
      </c>
    </row>
    <row r="66" spans="1:10" ht="12.75">
      <c r="A66" s="107">
        <v>65</v>
      </c>
      <c r="B66" s="108">
        <v>474</v>
      </c>
      <c r="C66" s="108">
        <v>2</v>
      </c>
      <c r="D66" s="108">
        <v>8.4</v>
      </c>
      <c r="E66" s="108" t="s">
        <v>36</v>
      </c>
      <c r="F66" s="109" t="s">
        <v>492</v>
      </c>
      <c r="G66" s="110" t="s">
        <v>382</v>
      </c>
      <c r="H66" s="109" t="s">
        <v>402</v>
      </c>
      <c r="I66" s="111">
        <v>0.03869212962962963</v>
      </c>
      <c r="J66" s="112">
        <v>0.004606205908289242</v>
      </c>
    </row>
    <row r="67" spans="1:10" ht="12.75">
      <c r="A67" s="107">
        <v>66</v>
      </c>
      <c r="B67" s="108">
        <v>392</v>
      </c>
      <c r="C67" s="108">
        <v>3</v>
      </c>
      <c r="D67" s="108">
        <v>12.600000000000001</v>
      </c>
      <c r="E67" s="108" t="s">
        <v>36</v>
      </c>
      <c r="F67" s="109" t="s">
        <v>401</v>
      </c>
      <c r="G67" s="110">
        <v>31265</v>
      </c>
      <c r="H67" s="109" t="s">
        <v>402</v>
      </c>
      <c r="I67" s="111">
        <v>0.038738425925925926</v>
      </c>
      <c r="J67" s="112">
        <v>0.003074478248089359</v>
      </c>
    </row>
    <row r="68" spans="1:10" ht="12.75">
      <c r="A68" s="107">
        <v>67</v>
      </c>
      <c r="B68" s="108">
        <v>452</v>
      </c>
      <c r="C68" s="108">
        <v>3</v>
      </c>
      <c r="D68" s="108">
        <v>12.600000000000001</v>
      </c>
      <c r="E68" s="108" t="s">
        <v>36</v>
      </c>
      <c r="F68" s="109" t="s">
        <v>405</v>
      </c>
      <c r="G68" s="110">
        <v>28052</v>
      </c>
      <c r="H68" s="109" t="s">
        <v>406</v>
      </c>
      <c r="I68" s="111">
        <v>0.03966435185185185</v>
      </c>
      <c r="J68" s="112">
        <v>0.003147964432686655</v>
      </c>
    </row>
    <row r="69" spans="1:10" ht="12.75">
      <c r="A69" s="107">
        <v>68</v>
      </c>
      <c r="B69" s="108">
        <v>428</v>
      </c>
      <c r="C69" s="108">
        <v>2</v>
      </c>
      <c r="D69" s="108">
        <v>8.4</v>
      </c>
      <c r="E69" s="108" t="s">
        <v>43</v>
      </c>
      <c r="F69" s="109" t="s">
        <v>500</v>
      </c>
      <c r="G69" s="110">
        <v>27254</v>
      </c>
      <c r="H69" s="109" t="s">
        <v>501</v>
      </c>
      <c r="I69" s="111">
        <v>0.04195601851851852</v>
      </c>
      <c r="J69" s="112">
        <v>0.004994764109347442</v>
      </c>
    </row>
    <row r="70" spans="1:10" ht="12.75">
      <c r="A70" s="107">
        <v>69</v>
      </c>
      <c r="B70" s="108">
        <v>417</v>
      </c>
      <c r="C70" s="108">
        <v>2</v>
      </c>
      <c r="D70" s="108">
        <v>8.4</v>
      </c>
      <c r="E70" s="108" t="s">
        <v>43</v>
      </c>
      <c r="F70" s="109" t="s">
        <v>502</v>
      </c>
      <c r="G70" s="110">
        <v>28669</v>
      </c>
      <c r="H70" s="109" t="s">
        <v>396</v>
      </c>
      <c r="I70" s="111">
        <v>0.04204861111111111</v>
      </c>
      <c r="J70" s="112">
        <v>0.005005787037037037</v>
      </c>
    </row>
    <row r="71" spans="1:10" ht="12.75">
      <c r="A71" s="107">
        <v>70</v>
      </c>
      <c r="B71" s="108">
        <v>362</v>
      </c>
      <c r="C71" s="108">
        <v>2</v>
      </c>
      <c r="D71" s="108">
        <v>8.4</v>
      </c>
      <c r="E71" s="108" t="s">
        <v>43</v>
      </c>
      <c r="F71" s="109" t="s">
        <v>503</v>
      </c>
      <c r="G71" s="110">
        <v>32097</v>
      </c>
      <c r="H71" s="109" t="s">
        <v>504</v>
      </c>
      <c r="I71" s="111">
        <v>0.042777777777777776</v>
      </c>
      <c r="J71" s="112">
        <v>0.005092592592592592</v>
      </c>
    </row>
    <row r="72" spans="1:10" ht="12.75">
      <c r="A72" s="107">
        <v>71</v>
      </c>
      <c r="B72" s="108">
        <v>460</v>
      </c>
      <c r="C72" s="108">
        <v>3</v>
      </c>
      <c r="D72" s="108">
        <v>12.600000000000001</v>
      </c>
      <c r="E72" s="108" t="s">
        <v>36</v>
      </c>
      <c r="F72" s="109" t="s">
        <v>458</v>
      </c>
      <c r="G72" s="110">
        <v>26541</v>
      </c>
      <c r="H72" s="109" t="s">
        <v>402</v>
      </c>
      <c r="I72" s="111">
        <v>0.04549768518518518</v>
      </c>
      <c r="J72" s="112">
        <v>0.003610927395649617</v>
      </c>
    </row>
    <row r="73" spans="1:10" ht="12.75">
      <c r="A73" s="107">
        <v>72</v>
      </c>
      <c r="B73" s="108">
        <v>416</v>
      </c>
      <c r="C73" s="108">
        <v>3</v>
      </c>
      <c r="D73" s="108">
        <v>12.600000000000001</v>
      </c>
      <c r="E73" s="108" t="s">
        <v>36</v>
      </c>
      <c r="F73" s="109" t="s">
        <v>424</v>
      </c>
      <c r="G73" s="110">
        <v>25772</v>
      </c>
      <c r="H73" s="109" t="s">
        <v>400</v>
      </c>
      <c r="I73" s="111">
        <v>0.045891203703703705</v>
      </c>
      <c r="J73" s="112">
        <v>0.003642159024103468</v>
      </c>
    </row>
    <row r="74" spans="1:10" ht="12.75">
      <c r="A74" s="107">
        <v>73</v>
      </c>
      <c r="B74" s="108">
        <v>394</v>
      </c>
      <c r="C74" s="108">
        <v>3</v>
      </c>
      <c r="D74" s="108">
        <v>12.600000000000001</v>
      </c>
      <c r="E74" s="108" t="s">
        <v>36</v>
      </c>
      <c r="F74" s="109" t="s">
        <v>449</v>
      </c>
      <c r="G74" s="110">
        <v>33663</v>
      </c>
      <c r="H74" s="109" t="s">
        <v>402</v>
      </c>
      <c r="I74" s="111">
        <v>0.04600694444444445</v>
      </c>
      <c r="J74" s="112">
        <v>0.0036513447971781303</v>
      </c>
    </row>
    <row r="75" spans="1:10" ht="12.75">
      <c r="A75" s="107">
        <v>74</v>
      </c>
      <c r="B75" s="108">
        <v>402</v>
      </c>
      <c r="C75" s="108">
        <v>3</v>
      </c>
      <c r="D75" s="108">
        <v>12.600000000000001</v>
      </c>
      <c r="E75" s="108" t="s">
        <v>36</v>
      </c>
      <c r="F75" s="109" t="s">
        <v>453</v>
      </c>
      <c r="G75" s="110" t="s">
        <v>287</v>
      </c>
      <c r="H75" s="109" t="s">
        <v>396</v>
      </c>
      <c r="I75" s="111">
        <v>0.046250000000000006</v>
      </c>
      <c r="J75" s="112">
        <v>0.0036706349206349206</v>
      </c>
    </row>
    <row r="76" spans="1:10" ht="12.75">
      <c r="A76" s="107">
        <v>75</v>
      </c>
      <c r="B76" s="108">
        <v>441</v>
      </c>
      <c r="C76" s="108">
        <v>3</v>
      </c>
      <c r="D76" s="108">
        <v>12.600000000000001</v>
      </c>
      <c r="E76" s="108" t="s">
        <v>36</v>
      </c>
      <c r="F76" s="109" t="s">
        <v>467</v>
      </c>
      <c r="G76" s="110">
        <v>31107</v>
      </c>
      <c r="H76" s="109" t="s">
        <v>447</v>
      </c>
      <c r="I76" s="111">
        <v>0.04694444444444445</v>
      </c>
      <c r="J76" s="112">
        <v>0.0037257495590828924</v>
      </c>
    </row>
    <row r="77" spans="1:10" ht="12.75">
      <c r="A77" s="107">
        <v>76</v>
      </c>
      <c r="B77" s="108">
        <v>465</v>
      </c>
      <c r="C77" s="108">
        <v>2</v>
      </c>
      <c r="D77" s="108">
        <v>8.4</v>
      </c>
      <c r="E77" s="108" t="s">
        <v>43</v>
      </c>
      <c r="F77" s="109" t="s">
        <v>493</v>
      </c>
      <c r="G77" s="110">
        <v>37956</v>
      </c>
      <c r="H77" s="109" t="s">
        <v>396</v>
      </c>
      <c r="I77" s="111">
        <v>0.047511574074074074</v>
      </c>
      <c r="J77" s="112">
        <v>0.0056561397707231035</v>
      </c>
    </row>
    <row r="78" spans="1:10" ht="12.75">
      <c r="A78" s="107">
        <v>77</v>
      </c>
      <c r="B78" s="108">
        <v>469</v>
      </c>
      <c r="C78" s="108">
        <v>2</v>
      </c>
      <c r="D78" s="108">
        <v>8.4</v>
      </c>
      <c r="E78" s="108" t="s">
        <v>36</v>
      </c>
      <c r="F78" s="109" t="s">
        <v>494</v>
      </c>
      <c r="G78" s="110">
        <v>29038</v>
      </c>
      <c r="H78" s="109" t="s">
        <v>402</v>
      </c>
      <c r="I78" s="111">
        <v>0.04752314814814815</v>
      </c>
      <c r="J78" s="112">
        <v>0.005657517636684303</v>
      </c>
    </row>
    <row r="79" spans="1:10" ht="12.75">
      <c r="A79" s="107">
        <v>78</v>
      </c>
      <c r="B79" s="108">
        <v>409</v>
      </c>
      <c r="C79" s="108">
        <v>3</v>
      </c>
      <c r="D79" s="108">
        <v>12.600000000000001</v>
      </c>
      <c r="E79" s="108" t="s">
        <v>36</v>
      </c>
      <c r="F79" s="109" t="s">
        <v>448</v>
      </c>
      <c r="G79" s="110">
        <v>30102</v>
      </c>
      <c r="H79" s="109" t="s">
        <v>402</v>
      </c>
      <c r="I79" s="111">
        <v>0.047974537037037045</v>
      </c>
      <c r="J79" s="112">
        <v>0.003807502939447384</v>
      </c>
    </row>
    <row r="80" spans="1:10" ht="12.75">
      <c r="A80" s="107">
        <v>79</v>
      </c>
      <c r="B80" s="108">
        <v>401</v>
      </c>
      <c r="C80" s="108">
        <v>3</v>
      </c>
      <c r="D80" s="108">
        <v>12.600000000000001</v>
      </c>
      <c r="E80" s="108" t="s">
        <v>36</v>
      </c>
      <c r="F80" s="109" t="s">
        <v>469</v>
      </c>
      <c r="G80" s="110">
        <v>29943</v>
      </c>
      <c r="H80" s="109" t="s">
        <v>470</v>
      </c>
      <c r="I80" s="111">
        <v>0.049490740740740745</v>
      </c>
      <c r="J80" s="112">
        <v>0.003927836566725455</v>
      </c>
    </row>
    <row r="81" spans="1:10" ht="12.75">
      <c r="A81" s="107">
        <v>80</v>
      </c>
      <c r="B81" s="108">
        <v>427</v>
      </c>
      <c r="C81" s="108">
        <v>3</v>
      </c>
      <c r="D81" s="108">
        <v>12.600000000000001</v>
      </c>
      <c r="E81" s="108" t="s">
        <v>43</v>
      </c>
      <c r="F81" s="109" t="s">
        <v>471</v>
      </c>
      <c r="G81" s="110">
        <v>29893</v>
      </c>
      <c r="H81" s="109" t="s">
        <v>472</v>
      </c>
      <c r="I81" s="111">
        <v>0.04950231481481482</v>
      </c>
      <c r="J81" s="112">
        <v>0.003928755144032922</v>
      </c>
    </row>
    <row r="82" spans="1:10" ht="12.75">
      <c r="A82" s="107">
        <v>81</v>
      </c>
      <c r="B82" s="108">
        <v>431</v>
      </c>
      <c r="C82" s="108">
        <v>3</v>
      </c>
      <c r="D82" s="108">
        <v>12.600000000000001</v>
      </c>
      <c r="E82" s="108" t="s">
        <v>36</v>
      </c>
      <c r="F82" s="109" t="s">
        <v>484</v>
      </c>
      <c r="G82" s="110">
        <v>32555</v>
      </c>
      <c r="H82" s="109" t="s">
        <v>485</v>
      </c>
      <c r="I82" s="111">
        <v>0.05159722222222222</v>
      </c>
      <c r="J82" s="112">
        <v>0.004095017636684303</v>
      </c>
    </row>
    <row r="83" spans="1:10" ht="12.75">
      <c r="A83" s="107">
        <v>82</v>
      </c>
      <c r="B83" s="108">
        <v>395</v>
      </c>
      <c r="C83" s="108">
        <v>3</v>
      </c>
      <c r="D83" s="108">
        <v>12.600000000000001</v>
      </c>
      <c r="E83" s="108" t="s">
        <v>36</v>
      </c>
      <c r="F83" s="109" t="s">
        <v>450</v>
      </c>
      <c r="G83" s="110">
        <v>35088</v>
      </c>
      <c r="H83" s="109" t="s">
        <v>402</v>
      </c>
      <c r="I83" s="111">
        <v>0.051875000000000004</v>
      </c>
      <c r="J83" s="112">
        <v>0.004117063492063492</v>
      </c>
    </row>
    <row r="84" spans="1:10" ht="12.75">
      <c r="A84" s="107">
        <v>83</v>
      </c>
      <c r="B84" s="108">
        <v>399</v>
      </c>
      <c r="C84" s="108">
        <v>3</v>
      </c>
      <c r="D84" s="108">
        <v>12.600000000000001</v>
      </c>
      <c r="E84" s="108" t="s">
        <v>43</v>
      </c>
      <c r="F84" s="109" t="s">
        <v>483</v>
      </c>
      <c r="G84" s="110">
        <v>32428</v>
      </c>
      <c r="H84" s="109" t="s">
        <v>402</v>
      </c>
      <c r="I84" s="111">
        <v>0.05349537037037037</v>
      </c>
      <c r="J84" s="112">
        <v>0.004245664315108759</v>
      </c>
    </row>
    <row r="85" spans="1:10" ht="12.75">
      <c r="A85" s="107">
        <v>84</v>
      </c>
      <c r="B85" s="108">
        <v>453</v>
      </c>
      <c r="C85" s="108">
        <v>3</v>
      </c>
      <c r="D85" s="108">
        <v>12.600000000000001</v>
      </c>
      <c r="E85" s="108" t="s">
        <v>43</v>
      </c>
      <c r="F85" s="109" t="s">
        <v>491</v>
      </c>
      <c r="G85" s="110">
        <v>31820</v>
      </c>
      <c r="H85" s="109" t="s">
        <v>472</v>
      </c>
      <c r="I85" s="111">
        <v>0.054293981481481485</v>
      </c>
      <c r="J85" s="112">
        <v>0.004309046149323927</v>
      </c>
    </row>
    <row r="86" spans="1:10" ht="12.75">
      <c r="A86" s="107">
        <v>85</v>
      </c>
      <c r="B86" s="108">
        <v>361</v>
      </c>
      <c r="C86" s="108">
        <v>3</v>
      </c>
      <c r="D86" s="108">
        <v>12.600000000000001</v>
      </c>
      <c r="E86" s="108" t="s">
        <v>36</v>
      </c>
      <c r="F86" s="109" t="s">
        <v>505</v>
      </c>
      <c r="G86" s="110">
        <v>33868</v>
      </c>
      <c r="H86" s="109" t="s">
        <v>504</v>
      </c>
      <c r="I86" s="111">
        <v>0.054537037037037044</v>
      </c>
      <c r="J86" s="112">
        <v>0.004328336272780718</v>
      </c>
    </row>
    <row r="87" spans="1:10" ht="12.75">
      <c r="A87" s="107">
        <v>86</v>
      </c>
      <c r="B87" s="108">
        <v>373</v>
      </c>
      <c r="C87" s="108">
        <v>3</v>
      </c>
      <c r="D87" s="108">
        <v>12.600000000000001</v>
      </c>
      <c r="E87" s="108" t="s">
        <v>43</v>
      </c>
      <c r="F87" s="109" t="s">
        <v>487</v>
      </c>
      <c r="G87" s="110">
        <v>29378</v>
      </c>
      <c r="H87" s="109" t="s">
        <v>402</v>
      </c>
      <c r="I87" s="111">
        <v>0.05476851851851852</v>
      </c>
      <c r="J87" s="112">
        <v>0.004346707818930041</v>
      </c>
    </row>
    <row r="88" spans="1:10" ht="12.75">
      <c r="A88" s="107">
        <v>87</v>
      </c>
      <c r="B88" s="108">
        <v>363</v>
      </c>
      <c r="C88" s="108">
        <v>4</v>
      </c>
      <c r="D88" s="108">
        <v>16.8</v>
      </c>
      <c r="E88" s="108" t="s">
        <v>43</v>
      </c>
      <c r="F88" s="109" t="s">
        <v>413</v>
      </c>
      <c r="G88" s="110">
        <v>34405</v>
      </c>
      <c r="H88" s="109" t="s">
        <v>396</v>
      </c>
      <c r="I88" s="111">
        <v>0.059814814814814814</v>
      </c>
      <c r="J88" s="112">
        <v>0.003560405643738977</v>
      </c>
    </row>
    <row r="89" spans="1:10" ht="12.75">
      <c r="A89" s="107">
        <v>88</v>
      </c>
      <c r="B89" s="108">
        <v>447</v>
      </c>
      <c r="C89" s="108">
        <v>3</v>
      </c>
      <c r="D89" s="108">
        <v>12.600000000000001</v>
      </c>
      <c r="E89" s="108" t="s">
        <v>36</v>
      </c>
      <c r="F89" s="109" t="s">
        <v>498</v>
      </c>
      <c r="G89" s="110">
        <v>29088</v>
      </c>
      <c r="H89" s="109" t="s">
        <v>402</v>
      </c>
      <c r="I89" s="111">
        <v>0.06216435185185185</v>
      </c>
      <c r="J89" s="112">
        <v>0.00493367871840094</v>
      </c>
    </row>
    <row r="90" spans="1:10" ht="12.75">
      <c r="A90" s="107">
        <v>89</v>
      </c>
      <c r="B90" s="108">
        <v>390</v>
      </c>
      <c r="C90" s="108">
        <v>3</v>
      </c>
      <c r="D90" s="108">
        <v>12.600000000000001</v>
      </c>
      <c r="E90" s="108" t="s">
        <v>36</v>
      </c>
      <c r="F90" s="109" t="s">
        <v>499</v>
      </c>
      <c r="G90" s="110">
        <v>27144</v>
      </c>
      <c r="H90" s="109" t="s">
        <v>402</v>
      </c>
      <c r="I90" s="111">
        <v>0.06216435185185185</v>
      </c>
      <c r="J90" s="112">
        <v>0.00493367871840094</v>
      </c>
    </row>
    <row r="91" spans="1:10" ht="12.75">
      <c r="A91" s="107">
        <v>90</v>
      </c>
      <c r="B91" s="108">
        <v>379</v>
      </c>
      <c r="C91" s="108">
        <v>4</v>
      </c>
      <c r="D91" s="108">
        <v>16.8</v>
      </c>
      <c r="E91" s="108" t="s">
        <v>36</v>
      </c>
      <c r="F91" s="109" t="s">
        <v>457</v>
      </c>
      <c r="G91" s="110">
        <v>34428</v>
      </c>
      <c r="H91" s="109" t="s">
        <v>456</v>
      </c>
      <c r="I91" s="111">
        <v>0.06299768518518518</v>
      </c>
      <c r="J91" s="112">
        <v>0.0037498622134038797</v>
      </c>
    </row>
    <row r="92" spans="1:10" ht="12.75">
      <c r="A92" s="107">
        <v>91</v>
      </c>
      <c r="B92" s="108">
        <v>389</v>
      </c>
      <c r="C92" s="108">
        <v>5</v>
      </c>
      <c r="D92" s="108">
        <v>21</v>
      </c>
      <c r="E92" s="108" t="s">
        <v>36</v>
      </c>
      <c r="F92" s="109" t="s">
        <v>397</v>
      </c>
      <c r="G92" s="110" t="s">
        <v>348</v>
      </c>
      <c r="H92" s="109" t="s">
        <v>398</v>
      </c>
      <c r="I92" s="111">
        <v>0.06527777777777778</v>
      </c>
      <c r="J92" s="112">
        <v>0.0031084656084656086</v>
      </c>
    </row>
    <row r="93" spans="1:10" ht="12.75">
      <c r="A93" s="107">
        <v>92</v>
      </c>
      <c r="B93" s="108">
        <v>384</v>
      </c>
      <c r="C93" s="108">
        <v>4</v>
      </c>
      <c r="D93" s="108">
        <v>16.8</v>
      </c>
      <c r="E93" s="108" t="s">
        <v>36</v>
      </c>
      <c r="F93" s="109" t="s">
        <v>462</v>
      </c>
      <c r="G93" s="110" t="s">
        <v>199</v>
      </c>
      <c r="H93" s="109" t="s">
        <v>404</v>
      </c>
      <c r="I93" s="111">
        <v>0.06608796296296296</v>
      </c>
      <c r="J93" s="112">
        <v>0.003933807319223986</v>
      </c>
    </row>
    <row r="94" spans="1:10" ht="12.75">
      <c r="A94" s="107">
        <v>93</v>
      </c>
      <c r="B94" s="108">
        <v>424</v>
      </c>
      <c r="C94" s="108">
        <v>5</v>
      </c>
      <c r="D94" s="108">
        <v>21</v>
      </c>
      <c r="E94" s="108" t="s">
        <v>36</v>
      </c>
      <c r="F94" s="109" t="s">
        <v>409</v>
      </c>
      <c r="G94" s="110" t="s">
        <v>173</v>
      </c>
      <c r="H94" s="109" t="s">
        <v>410</v>
      </c>
      <c r="I94" s="111">
        <v>0.06807870370370371</v>
      </c>
      <c r="J94" s="112">
        <v>0.0032418430335097006</v>
      </c>
    </row>
    <row r="95" spans="1:10" ht="12.75">
      <c r="A95" s="107">
        <v>94</v>
      </c>
      <c r="B95" s="108">
        <v>376</v>
      </c>
      <c r="C95" s="108">
        <v>5</v>
      </c>
      <c r="D95" s="108">
        <v>21</v>
      </c>
      <c r="E95" s="108" t="s">
        <v>36</v>
      </c>
      <c r="F95" s="109" t="s">
        <v>418</v>
      </c>
      <c r="G95" s="110">
        <v>28166</v>
      </c>
      <c r="H95" s="109" t="s">
        <v>419</v>
      </c>
      <c r="I95" s="111">
        <v>0.07156249999999999</v>
      </c>
      <c r="J95" s="112">
        <v>0.0034077380952380948</v>
      </c>
    </row>
    <row r="96" spans="1:10" ht="12.75">
      <c r="A96" s="107">
        <v>95</v>
      </c>
      <c r="B96" s="108">
        <v>405</v>
      </c>
      <c r="C96" s="108">
        <v>5</v>
      </c>
      <c r="D96" s="108">
        <v>21</v>
      </c>
      <c r="E96" s="108" t="s">
        <v>36</v>
      </c>
      <c r="F96" s="109" t="s">
        <v>407</v>
      </c>
      <c r="G96" s="110">
        <v>31553</v>
      </c>
      <c r="H96" s="109" t="s">
        <v>408</v>
      </c>
      <c r="I96" s="111">
        <v>0.07170138888888888</v>
      </c>
      <c r="J96" s="112">
        <v>0.0034143518518518516</v>
      </c>
    </row>
    <row r="97" spans="1:10" ht="12.75">
      <c r="A97" s="107">
        <v>96</v>
      </c>
      <c r="B97" s="108">
        <v>366</v>
      </c>
      <c r="C97" s="108">
        <v>5</v>
      </c>
      <c r="D97" s="108">
        <v>21</v>
      </c>
      <c r="E97" s="108" t="s">
        <v>43</v>
      </c>
      <c r="F97" s="109" t="s">
        <v>420</v>
      </c>
      <c r="G97" s="110">
        <v>31931</v>
      </c>
      <c r="H97" s="109" t="s">
        <v>421</v>
      </c>
      <c r="I97" s="111">
        <v>0.07187500000000001</v>
      </c>
      <c r="J97" s="112">
        <v>0.003422619047619048</v>
      </c>
    </row>
    <row r="98" spans="1:10" ht="12.75">
      <c r="A98" s="107">
        <v>97</v>
      </c>
      <c r="B98" s="108">
        <v>393</v>
      </c>
      <c r="C98" s="108">
        <v>5</v>
      </c>
      <c r="D98" s="108">
        <v>21</v>
      </c>
      <c r="E98" s="108" t="s">
        <v>36</v>
      </c>
      <c r="F98" s="109" t="s">
        <v>443</v>
      </c>
      <c r="G98" s="110">
        <v>35031</v>
      </c>
      <c r="H98" s="109" t="s">
        <v>402</v>
      </c>
      <c r="I98" s="111">
        <v>0.07490740740740741</v>
      </c>
      <c r="J98" s="112">
        <v>0.003567019400352734</v>
      </c>
    </row>
    <row r="99" spans="1:10" ht="12.75">
      <c r="A99" s="107">
        <v>98</v>
      </c>
      <c r="B99" s="108">
        <v>444</v>
      </c>
      <c r="C99" s="108">
        <v>5</v>
      </c>
      <c r="D99" s="108">
        <v>21</v>
      </c>
      <c r="E99" s="108" t="s">
        <v>36</v>
      </c>
      <c r="F99" s="109" t="s">
        <v>436</v>
      </c>
      <c r="G99" s="110" t="s">
        <v>152</v>
      </c>
      <c r="H99" s="109" t="s">
        <v>437</v>
      </c>
      <c r="I99" s="111">
        <v>0.07604166666666666</v>
      </c>
      <c r="J99" s="112">
        <v>0.0036210317460317457</v>
      </c>
    </row>
    <row r="100" spans="1:10" ht="12.75">
      <c r="A100" s="107">
        <v>99</v>
      </c>
      <c r="B100" s="108">
        <v>430</v>
      </c>
      <c r="C100" s="108">
        <v>5</v>
      </c>
      <c r="D100" s="108">
        <v>21</v>
      </c>
      <c r="E100" s="108" t="s">
        <v>36</v>
      </c>
      <c r="F100" s="109" t="s">
        <v>551</v>
      </c>
      <c r="G100" s="110">
        <v>27297</v>
      </c>
      <c r="H100" s="109" t="s">
        <v>402</v>
      </c>
      <c r="I100" s="111">
        <v>0.07677083333333333</v>
      </c>
      <c r="J100" s="112">
        <v>0.003655753968253968</v>
      </c>
    </row>
    <row r="101" spans="1:10" ht="12.75">
      <c r="A101" s="107">
        <v>100</v>
      </c>
      <c r="B101" s="108">
        <v>455</v>
      </c>
      <c r="C101" s="108">
        <v>5</v>
      </c>
      <c r="D101" s="108">
        <v>21</v>
      </c>
      <c r="E101" s="108" t="s">
        <v>36</v>
      </c>
      <c r="F101" s="109" t="s">
        <v>459</v>
      </c>
      <c r="G101" s="110">
        <v>30600</v>
      </c>
      <c r="H101" s="109" t="s">
        <v>460</v>
      </c>
      <c r="I101" s="111">
        <v>0.07678240740740741</v>
      </c>
      <c r="J101" s="112">
        <v>0.003656305114638448</v>
      </c>
    </row>
    <row r="102" spans="1:10" ht="12.75">
      <c r="A102" s="107">
        <v>101</v>
      </c>
      <c r="B102" s="108">
        <v>369</v>
      </c>
      <c r="C102" s="108">
        <v>5</v>
      </c>
      <c r="D102" s="108">
        <v>21</v>
      </c>
      <c r="E102" s="108" t="s">
        <v>36</v>
      </c>
      <c r="F102" s="109" t="s">
        <v>446</v>
      </c>
      <c r="G102" s="110" t="s">
        <v>248</v>
      </c>
      <c r="H102" s="109" t="s">
        <v>447</v>
      </c>
      <c r="I102" s="111">
        <v>0.078125</v>
      </c>
      <c r="J102" s="112">
        <v>0.003720238095238095</v>
      </c>
    </row>
    <row r="103" spans="1:10" ht="12.75">
      <c r="A103" s="107">
        <v>102</v>
      </c>
      <c r="B103" s="108">
        <v>367</v>
      </c>
      <c r="C103" s="108">
        <v>5</v>
      </c>
      <c r="D103" s="108">
        <v>21</v>
      </c>
      <c r="E103" s="108" t="s">
        <v>43</v>
      </c>
      <c r="F103" s="109" t="s">
        <v>422</v>
      </c>
      <c r="G103" s="110">
        <v>34380</v>
      </c>
      <c r="H103" s="109" t="s">
        <v>423</v>
      </c>
      <c r="I103" s="111">
        <v>0.07925925925925927</v>
      </c>
      <c r="J103" s="112">
        <v>0.0037742504409171078</v>
      </c>
    </row>
    <row r="104" spans="1:10" ht="12.75">
      <c r="A104" s="107">
        <v>103</v>
      </c>
      <c r="B104" s="108">
        <v>412</v>
      </c>
      <c r="C104" s="108">
        <v>5</v>
      </c>
      <c r="D104" s="108">
        <v>21</v>
      </c>
      <c r="E104" s="108" t="s">
        <v>36</v>
      </c>
      <c r="F104" s="109" t="s">
        <v>429</v>
      </c>
      <c r="G104" s="110">
        <v>28992</v>
      </c>
      <c r="H104" s="109" t="s">
        <v>430</v>
      </c>
      <c r="I104" s="111">
        <v>0.07954861111111111</v>
      </c>
      <c r="J104" s="112">
        <v>0.0037880291005291007</v>
      </c>
    </row>
    <row r="105" spans="1:10" ht="12.75">
      <c r="A105" s="107">
        <v>104</v>
      </c>
      <c r="B105" s="108">
        <v>407</v>
      </c>
      <c r="C105" s="108">
        <v>5</v>
      </c>
      <c r="D105" s="108">
        <v>21</v>
      </c>
      <c r="E105" s="108" t="s">
        <v>36</v>
      </c>
      <c r="F105" s="109" t="s">
        <v>478</v>
      </c>
      <c r="G105" s="110" t="s">
        <v>298</v>
      </c>
      <c r="H105" s="109" t="s">
        <v>479</v>
      </c>
      <c r="I105" s="111">
        <v>0.08285879629629629</v>
      </c>
      <c r="J105" s="112">
        <v>0.0039456569664903</v>
      </c>
    </row>
    <row r="106" spans="1:10" ht="12.75">
      <c r="A106" s="107">
        <v>105</v>
      </c>
      <c r="B106" s="108">
        <v>450</v>
      </c>
      <c r="C106" s="108">
        <v>4</v>
      </c>
      <c r="D106" s="108">
        <v>16.8</v>
      </c>
      <c r="E106" s="108" t="s">
        <v>43</v>
      </c>
      <c r="F106" s="109" t="s">
        <v>497</v>
      </c>
      <c r="G106" s="110">
        <v>36230</v>
      </c>
      <c r="H106" s="109" t="s">
        <v>402</v>
      </c>
      <c r="I106" s="111">
        <v>0.09184027777777777</v>
      </c>
      <c r="J106" s="112">
        <v>0.0054666832010582</v>
      </c>
    </row>
    <row r="107" spans="1:10" ht="12.75">
      <c r="A107" s="107">
        <v>106</v>
      </c>
      <c r="B107" s="108">
        <v>476</v>
      </c>
      <c r="C107" s="108">
        <v>6</v>
      </c>
      <c r="D107" s="108">
        <v>25.200000000000003</v>
      </c>
      <c r="E107" s="108" t="s">
        <v>36</v>
      </c>
      <c r="F107" s="109" t="s">
        <v>441</v>
      </c>
      <c r="G107" s="110">
        <v>29285</v>
      </c>
      <c r="H107" s="109" t="s">
        <v>442</v>
      </c>
      <c r="I107" s="111">
        <v>0.09218749999999999</v>
      </c>
      <c r="J107" s="112">
        <v>0.003658234126984126</v>
      </c>
    </row>
    <row r="108" spans="1:10" ht="12.75">
      <c r="A108" s="107">
        <v>107</v>
      </c>
      <c r="B108" s="108">
        <v>406</v>
      </c>
      <c r="C108" s="108">
        <v>5</v>
      </c>
      <c r="D108" s="108">
        <v>21</v>
      </c>
      <c r="E108" s="108" t="s">
        <v>43</v>
      </c>
      <c r="F108" s="109" t="s">
        <v>480</v>
      </c>
      <c r="G108" s="110" t="s">
        <v>294</v>
      </c>
      <c r="H108" s="109" t="s">
        <v>479</v>
      </c>
      <c r="I108" s="111">
        <v>0.09342592592592593</v>
      </c>
      <c r="J108" s="112">
        <v>0.004448853615520282</v>
      </c>
    </row>
    <row r="109" spans="1:10" ht="12.75">
      <c r="A109" s="107">
        <v>108</v>
      </c>
      <c r="B109" s="108">
        <v>446</v>
      </c>
      <c r="C109" s="108">
        <v>8</v>
      </c>
      <c r="D109" s="108">
        <v>33.6</v>
      </c>
      <c r="E109" s="108" t="s">
        <v>36</v>
      </c>
      <c r="F109" s="109" t="s">
        <v>395</v>
      </c>
      <c r="G109" s="110">
        <v>27734</v>
      </c>
      <c r="H109" s="109" t="s">
        <v>396</v>
      </c>
      <c r="I109" s="111">
        <v>0.09745370370370371</v>
      </c>
      <c r="J109" s="112">
        <v>0.002900407848324515</v>
      </c>
    </row>
    <row r="110" spans="1:10" ht="12.75">
      <c r="A110" s="107">
        <v>109</v>
      </c>
      <c r="B110" s="108">
        <v>368</v>
      </c>
      <c r="C110" s="108">
        <v>6</v>
      </c>
      <c r="D110" s="108">
        <v>25.200000000000003</v>
      </c>
      <c r="E110" s="108" t="s">
        <v>36</v>
      </c>
      <c r="F110" s="109" t="s">
        <v>444</v>
      </c>
      <c r="G110" s="110">
        <v>27370</v>
      </c>
      <c r="H110" s="109" t="s">
        <v>445</v>
      </c>
      <c r="I110" s="111">
        <v>0.09953703703703703</v>
      </c>
      <c r="J110" s="112">
        <v>0.003949882422104644</v>
      </c>
    </row>
    <row r="111" spans="1:10" ht="12.75">
      <c r="A111" s="107">
        <v>110</v>
      </c>
      <c r="B111" s="108">
        <v>372</v>
      </c>
      <c r="C111" s="108">
        <v>6</v>
      </c>
      <c r="D111" s="108">
        <v>25.200000000000003</v>
      </c>
      <c r="E111" s="108" t="s">
        <v>36</v>
      </c>
      <c r="F111" s="109" t="s">
        <v>477</v>
      </c>
      <c r="G111" s="110">
        <v>30601</v>
      </c>
      <c r="H111" s="109" t="s">
        <v>402</v>
      </c>
      <c r="I111" s="111">
        <v>0.1002199074074074</v>
      </c>
      <c r="J111" s="112">
        <v>0.0039769804526748965</v>
      </c>
    </row>
    <row r="112" spans="1:10" ht="12.75">
      <c r="A112" s="107">
        <v>111</v>
      </c>
      <c r="B112" s="108">
        <v>378</v>
      </c>
      <c r="C112" s="108">
        <v>7</v>
      </c>
      <c r="D112" s="108">
        <v>29.400000000000002</v>
      </c>
      <c r="E112" s="108" t="s">
        <v>36</v>
      </c>
      <c r="F112" s="109" t="s">
        <v>455</v>
      </c>
      <c r="G112" s="110">
        <v>35318</v>
      </c>
      <c r="H112" s="109" t="s">
        <v>456</v>
      </c>
      <c r="I112" s="111">
        <v>0.11298611111111112</v>
      </c>
      <c r="J112" s="112">
        <v>0.0038430650037792895</v>
      </c>
    </row>
    <row r="113" spans="1:10" ht="12.75">
      <c r="A113" s="107">
        <v>112</v>
      </c>
      <c r="B113" s="108">
        <v>433</v>
      </c>
      <c r="C113" s="108">
        <v>8</v>
      </c>
      <c r="D113" s="108">
        <v>33.6</v>
      </c>
      <c r="E113" s="108" t="s">
        <v>36</v>
      </c>
      <c r="F113" s="109" t="s">
        <v>431</v>
      </c>
      <c r="G113" s="110">
        <v>26209</v>
      </c>
      <c r="H113" s="109" t="s">
        <v>432</v>
      </c>
      <c r="I113" s="111">
        <v>0.12400462962962962</v>
      </c>
      <c r="J113" s="112">
        <v>0.00369061397707231</v>
      </c>
    </row>
    <row r="114" spans="1:10" ht="12.75">
      <c r="A114" s="107">
        <v>113</v>
      </c>
      <c r="B114" s="108">
        <v>374</v>
      </c>
      <c r="C114" s="108">
        <v>8</v>
      </c>
      <c r="D114" s="108">
        <v>33.6</v>
      </c>
      <c r="E114" s="108" t="s">
        <v>36</v>
      </c>
      <c r="F114" s="109" t="s">
        <v>425</v>
      </c>
      <c r="G114" s="110">
        <v>25657</v>
      </c>
      <c r="H114" s="109" t="s">
        <v>426</v>
      </c>
      <c r="I114" s="111">
        <v>0.12552083333333333</v>
      </c>
      <c r="J114" s="112">
        <v>0.003735739087301587</v>
      </c>
    </row>
    <row r="115" spans="1:10" ht="12.75">
      <c r="A115" s="107">
        <v>114</v>
      </c>
      <c r="B115" s="108">
        <v>418</v>
      </c>
      <c r="C115" s="108">
        <v>10</v>
      </c>
      <c r="D115" s="108">
        <v>42</v>
      </c>
      <c r="E115" s="108" t="s">
        <v>36</v>
      </c>
      <c r="F115" s="109" t="s">
        <v>399</v>
      </c>
      <c r="G115" s="110">
        <v>25619</v>
      </c>
      <c r="H115" s="109" t="s">
        <v>400</v>
      </c>
      <c r="I115" s="111">
        <v>0.14105324074074074</v>
      </c>
      <c r="J115" s="112">
        <v>0.0033584104938271606</v>
      </c>
    </row>
    <row r="116" spans="1:10" ht="12.75">
      <c r="A116" s="107">
        <v>115</v>
      </c>
      <c r="B116" s="108">
        <v>377</v>
      </c>
      <c r="C116" s="108">
        <v>10</v>
      </c>
      <c r="D116" s="108">
        <v>42</v>
      </c>
      <c r="E116" s="108" t="s">
        <v>36</v>
      </c>
      <c r="F116" s="109" t="s">
        <v>416</v>
      </c>
      <c r="G116" s="110">
        <v>34571</v>
      </c>
      <c r="H116" s="109" t="s">
        <v>417</v>
      </c>
      <c r="I116" s="111">
        <v>0.14326388888888889</v>
      </c>
      <c r="J116" s="112">
        <v>0.0034110449735449736</v>
      </c>
    </row>
    <row r="117" spans="1:10" ht="12.75">
      <c r="A117" s="107">
        <v>116</v>
      </c>
      <c r="B117" s="108">
        <v>375</v>
      </c>
      <c r="C117" s="108">
        <v>10</v>
      </c>
      <c r="D117" s="108">
        <v>42</v>
      </c>
      <c r="E117" s="108" t="s">
        <v>36</v>
      </c>
      <c r="F117" s="109" t="s">
        <v>427</v>
      </c>
      <c r="G117" s="110" t="s">
        <v>265</v>
      </c>
      <c r="H117" s="109" t="s">
        <v>428</v>
      </c>
      <c r="I117" s="111">
        <v>0.14601851851851852</v>
      </c>
      <c r="J117" s="112">
        <v>0.00347663139329806</v>
      </c>
    </row>
    <row r="118" spans="1:10" ht="12.75">
      <c r="A118" s="107">
        <v>117</v>
      </c>
      <c r="B118" s="108">
        <v>370</v>
      </c>
      <c r="C118" s="108">
        <v>10</v>
      </c>
      <c r="D118" s="108">
        <v>42</v>
      </c>
      <c r="E118" s="108" t="s">
        <v>43</v>
      </c>
      <c r="F118" s="109" t="s">
        <v>414</v>
      </c>
      <c r="G118" s="110">
        <v>26337</v>
      </c>
      <c r="H118" s="109" t="s">
        <v>415</v>
      </c>
      <c r="I118" s="111">
        <v>0.15122685185185183</v>
      </c>
      <c r="J118" s="112">
        <v>0.003600639329805996</v>
      </c>
    </row>
    <row r="119" spans="1:10" ht="12.75" customHeight="1">
      <c r="A119" s="107">
        <v>118</v>
      </c>
      <c r="B119" s="108">
        <v>360</v>
      </c>
      <c r="C119" s="108">
        <v>10</v>
      </c>
      <c r="D119" s="108">
        <v>42</v>
      </c>
      <c r="E119" s="108" t="s">
        <v>36</v>
      </c>
      <c r="F119" s="113" t="s">
        <v>495</v>
      </c>
      <c r="G119" s="110">
        <v>15194</v>
      </c>
      <c r="H119" s="113" t="s">
        <v>59</v>
      </c>
      <c r="I119" s="111">
        <v>0.19256944444444443</v>
      </c>
      <c r="J119" s="112">
        <v>0.0045844907407407405</v>
      </c>
    </row>
  </sheetData>
  <sheetProtection/>
  <printOptions/>
  <pageMargins left="0.45" right="0" top="0.75" bottom="0.5" header="0.3" footer="0.3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4.421875" defaultRowHeight="12.75" customHeight="1"/>
  <cols>
    <col min="1" max="1" width="8.140625" style="0" customWidth="1"/>
    <col min="2" max="2" width="7.57421875" style="0" customWidth="1"/>
    <col min="3" max="3" width="30.7109375" style="0" customWidth="1"/>
    <col min="4" max="4" width="9.57421875" style="100" customWidth="1"/>
    <col min="5" max="5" width="9.421875" style="0" customWidth="1"/>
    <col min="6" max="7" width="7.00390625" style="0" customWidth="1"/>
  </cols>
  <sheetData>
    <row r="1" spans="1:7" ht="12.75">
      <c r="A1" s="44" t="s">
        <v>0</v>
      </c>
      <c r="B1" s="45" t="s">
        <v>26</v>
      </c>
      <c r="C1" s="46" t="s">
        <v>27</v>
      </c>
      <c r="D1" s="44" t="s">
        <v>2</v>
      </c>
      <c r="E1" s="44" t="s">
        <v>8</v>
      </c>
      <c r="F1" s="1"/>
      <c r="G1" s="1"/>
    </row>
    <row r="2" spans="1:7" ht="12.75">
      <c r="A2" s="50">
        <v>1</v>
      </c>
      <c r="B2" s="54">
        <v>446</v>
      </c>
      <c r="C2" s="48" t="s">
        <v>395</v>
      </c>
      <c r="D2" s="50">
        <v>1</v>
      </c>
      <c r="E2" s="49">
        <v>0.012395833333333335</v>
      </c>
      <c r="F2" s="16"/>
      <c r="G2" s="1"/>
    </row>
    <row r="3" spans="1:7" ht="12.75">
      <c r="A3" s="50">
        <v>2</v>
      </c>
      <c r="B3" s="54">
        <v>389</v>
      </c>
      <c r="C3" s="48" t="s">
        <v>397</v>
      </c>
      <c r="D3" s="50">
        <v>1</v>
      </c>
      <c r="E3" s="49">
        <v>0.012395833333333335</v>
      </c>
      <c r="F3" s="16"/>
      <c r="G3" s="1"/>
    </row>
    <row r="4" spans="1:7" ht="12.75">
      <c r="A4" s="50">
        <v>3</v>
      </c>
      <c r="B4" s="54">
        <v>418</v>
      </c>
      <c r="C4" s="48" t="s">
        <v>399</v>
      </c>
      <c r="D4" s="50">
        <v>1</v>
      </c>
      <c r="E4" s="49">
        <v>0.012638888888888889</v>
      </c>
      <c r="F4" s="16"/>
      <c r="G4" s="1"/>
    </row>
    <row r="5" spans="1:7" ht="12.75">
      <c r="A5" s="50">
        <v>4</v>
      </c>
      <c r="B5" s="54">
        <v>392</v>
      </c>
      <c r="C5" s="48" t="s">
        <v>401</v>
      </c>
      <c r="D5" s="50">
        <v>1</v>
      </c>
      <c r="E5" s="49">
        <v>0.012870370370370372</v>
      </c>
      <c r="F5" s="16"/>
      <c r="G5" s="1"/>
    </row>
    <row r="6" spans="1:7" ht="12.75">
      <c r="A6" s="50">
        <v>5</v>
      </c>
      <c r="B6" s="54">
        <v>443</v>
      </c>
      <c r="C6" s="48" t="s">
        <v>403</v>
      </c>
      <c r="D6" s="50">
        <v>1</v>
      </c>
      <c r="E6" s="49">
        <v>0.013287037037037036</v>
      </c>
      <c r="F6" s="16"/>
      <c r="G6" s="1"/>
    </row>
    <row r="7" spans="1:7" ht="12.75">
      <c r="A7" s="50">
        <v>6</v>
      </c>
      <c r="B7" s="54">
        <v>452</v>
      </c>
      <c r="C7" s="48" t="s">
        <v>405</v>
      </c>
      <c r="D7" s="50">
        <v>1</v>
      </c>
      <c r="E7" s="49">
        <v>0.01332175925925926</v>
      </c>
      <c r="F7" s="16"/>
      <c r="G7" s="1"/>
    </row>
    <row r="8" spans="1:7" ht="12.75">
      <c r="A8" s="50">
        <v>7</v>
      </c>
      <c r="B8" s="54">
        <v>405</v>
      </c>
      <c r="C8" s="48" t="s">
        <v>407</v>
      </c>
      <c r="D8" s="50">
        <v>1</v>
      </c>
      <c r="E8" s="49">
        <v>0.013414351851851851</v>
      </c>
      <c r="F8" s="16"/>
      <c r="G8" s="1"/>
    </row>
    <row r="9" spans="1:7" ht="12.75">
      <c r="A9" s="50">
        <v>8</v>
      </c>
      <c r="B9" s="54">
        <v>424</v>
      </c>
      <c r="C9" s="48" t="s">
        <v>409</v>
      </c>
      <c r="D9" s="50">
        <v>1</v>
      </c>
      <c r="E9" s="49">
        <v>0.013506944444444445</v>
      </c>
      <c r="F9" s="16"/>
      <c r="G9" s="1"/>
    </row>
    <row r="10" spans="1:7" ht="12.75">
      <c r="A10" s="50">
        <v>9</v>
      </c>
      <c r="B10" s="54">
        <v>423</v>
      </c>
      <c r="C10" s="48" t="s">
        <v>411</v>
      </c>
      <c r="D10" s="50">
        <v>1</v>
      </c>
      <c r="E10" s="49">
        <v>0.013518518518518518</v>
      </c>
      <c r="F10" s="16"/>
      <c r="G10" s="1"/>
    </row>
    <row r="11" spans="1:7" ht="12.75">
      <c r="A11" s="50">
        <v>10</v>
      </c>
      <c r="B11" s="54">
        <v>387</v>
      </c>
      <c r="C11" s="48" t="s">
        <v>412</v>
      </c>
      <c r="D11" s="50">
        <v>1</v>
      </c>
      <c r="E11" s="49">
        <v>0.013900462962962962</v>
      </c>
      <c r="F11" s="16"/>
      <c r="G11" s="1"/>
    </row>
    <row r="12" spans="1:7" ht="12.75">
      <c r="A12" s="50">
        <v>11</v>
      </c>
      <c r="B12" s="54">
        <v>363</v>
      </c>
      <c r="C12" s="48" t="s">
        <v>413</v>
      </c>
      <c r="D12" s="50">
        <v>1</v>
      </c>
      <c r="E12" s="49">
        <v>0.013900462962962962</v>
      </c>
      <c r="F12" s="16"/>
      <c r="G12" s="1"/>
    </row>
    <row r="13" spans="1:7" ht="12.75">
      <c r="A13" s="50">
        <v>12</v>
      </c>
      <c r="B13" s="54">
        <v>370</v>
      </c>
      <c r="C13" s="48" t="s">
        <v>414</v>
      </c>
      <c r="D13" s="50">
        <v>1</v>
      </c>
      <c r="E13" s="49">
        <v>0.013935185185185184</v>
      </c>
      <c r="F13" s="16"/>
      <c r="G13" s="1"/>
    </row>
    <row r="14" spans="1:7" ht="12.75">
      <c r="A14" s="50">
        <v>13</v>
      </c>
      <c r="B14" s="54">
        <v>377</v>
      </c>
      <c r="C14" s="48" t="s">
        <v>416</v>
      </c>
      <c r="D14" s="50">
        <v>1</v>
      </c>
      <c r="E14" s="49">
        <v>0.014074074074074074</v>
      </c>
      <c r="F14" s="16"/>
      <c r="G14" s="1"/>
    </row>
    <row r="15" spans="1:7" ht="12.75">
      <c r="A15" s="50">
        <v>14</v>
      </c>
      <c r="B15" s="54">
        <v>376</v>
      </c>
      <c r="C15" s="48" t="s">
        <v>418</v>
      </c>
      <c r="D15" s="50">
        <v>1</v>
      </c>
      <c r="E15" s="49">
        <v>0.014097222222222221</v>
      </c>
      <c r="F15" s="16"/>
      <c r="G15" s="1"/>
    </row>
    <row r="16" spans="1:7" ht="12.75">
      <c r="A16" s="50">
        <v>15</v>
      </c>
      <c r="B16" s="54">
        <v>366</v>
      </c>
      <c r="C16" s="48" t="s">
        <v>420</v>
      </c>
      <c r="D16" s="50">
        <v>1</v>
      </c>
      <c r="E16" s="49">
        <v>0.014108796296296295</v>
      </c>
      <c r="F16" s="16"/>
      <c r="G16" s="1"/>
    </row>
    <row r="17" spans="1:7" ht="12.75">
      <c r="A17" s="50">
        <v>16</v>
      </c>
      <c r="B17" s="54">
        <v>367</v>
      </c>
      <c r="C17" s="48" t="s">
        <v>422</v>
      </c>
      <c r="D17" s="50">
        <v>1</v>
      </c>
      <c r="E17" s="49">
        <v>0.014120370370370368</v>
      </c>
      <c r="F17" s="16"/>
      <c r="G17" s="1"/>
    </row>
    <row r="18" spans="1:7" ht="12.75">
      <c r="A18" s="50">
        <v>17</v>
      </c>
      <c r="B18" s="54">
        <v>416</v>
      </c>
      <c r="C18" s="48" t="s">
        <v>424</v>
      </c>
      <c r="D18" s="50">
        <v>1</v>
      </c>
      <c r="E18" s="49">
        <v>0.01423611111111111</v>
      </c>
      <c r="F18" s="16"/>
      <c r="G18" s="1"/>
    </row>
    <row r="19" spans="1:7" ht="12.75">
      <c r="A19" s="50">
        <v>18</v>
      </c>
      <c r="B19" s="54">
        <v>374</v>
      </c>
      <c r="C19" s="48" t="s">
        <v>425</v>
      </c>
      <c r="D19" s="50">
        <v>1</v>
      </c>
      <c r="E19" s="49">
        <v>0.014247685185185184</v>
      </c>
      <c r="F19" s="16"/>
      <c r="G19" s="1"/>
    </row>
    <row r="20" spans="1:7" ht="12.75">
      <c r="A20" s="50">
        <v>19</v>
      </c>
      <c r="B20" s="54">
        <v>375</v>
      </c>
      <c r="C20" s="48" t="s">
        <v>427</v>
      </c>
      <c r="D20" s="50">
        <v>1</v>
      </c>
      <c r="E20" s="49">
        <v>0.014259259259259261</v>
      </c>
      <c r="F20" s="16"/>
      <c r="G20" s="1"/>
    </row>
    <row r="21" spans="1:7" ht="12.75">
      <c r="A21" s="50">
        <v>20</v>
      </c>
      <c r="B21" s="54">
        <v>412</v>
      </c>
      <c r="C21" s="48" t="s">
        <v>429</v>
      </c>
      <c r="D21" s="50">
        <v>1</v>
      </c>
      <c r="E21" s="49">
        <v>0.014270833333333335</v>
      </c>
      <c r="F21" s="16"/>
      <c r="G21" s="1"/>
    </row>
    <row r="22" spans="1:7" ht="12.75">
      <c r="A22" s="50">
        <v>21</v>
      </c>
      <c r="B22" s="54">
        <v>433</v>
      </c>
      <c r="C22" s="48" t="s">
        <v>431</v>
      </c>
      <c r="D22" s="50">
        <v>1</v>
      </c>
      <c r="E22" s="49">
        <v>0.014317129629629631</v>
      </c>
      <c r="F22" s="16"/>
      <c r="G22" s="1"/>
    </row>
    <row r="23" spans="1:7" ht="12.75">
      <c r="A23" s="50">
        <v>22</v>
      </c>
      <c r="B23" s="47">
        <v>398</v>
      </c>
      <c r="C23" s="48" t="s">
        <v>433</v>
      </c>
      <c r="D23" s="95">
        <v>1</v>
      </c>
      <c r="E23" s="49">
        <v>0.014432870370370372</v>
      </c>
      <c r="F23" s="16"/>
      <c r="G23" s="1"/>
    </row>
    <row r="24" spans="1:7" ht="12.75">
      <c r="A24" s="50">
        <v>23</v>
      </c>
      <c r="B24" s="54">
        <v>386</v>
      </c>
      <c r="C24" s="48" t="s">
        <v>435</v>
      </c>
      <c r="D24" s="50">
        <v>1</v>
      </c>
      <c r="E24" s="49">
        <v>0.014444444444444446</v>
      </c>
      <c r="F24" s="16"/>
      <c r="G24" s="1"/>
    </row>
    <row r="25" spans="1:7" ht="12.75">
      <c r="A25" s="50">
        <v>24</v>
      </c>
      <c r="B25" s="54">
        <v>444</v>
      </c>
      <c r="C25" s="48" t="s">
        <v>436</v>
      </c>
      <c r="D25" s="50">
        <v>1</v>
      </c>
      <c r="E25" s="49">
        <v>0.014560185185185183</v>
      </c>
      <c r="F25" s="16"/>
      <c r="G25" s="1"/>
    </row>
    <row r="26" spans="1:7" ht="12.75">
      <c r="A26" s="50">
        <v>25</v>
      </c>
      <c r="B26" s="54">
        <v>396</v>
      </c>
      <c r="C26" s="48" t="s">
        <v>438</v>
      </c>
      <c r="D26" s="50">
        <v>1</v>
      </c>
      <c r="E26" s="49">
        <v>0.014571759259259258</v>
      </c>
      <c r="F26" s="16"/>
      <c r="G26" s="1"/>
    </row>
    <row r="27" spans="1:7" ht="12.75">
      <c r="A27" s="50">
        <v>26</v>
      </c>
      <c r="B27" s="54">
        <v>421</v>
      </c>
      <c r="C27" s="48" t="s">
        <v>439</v>
      </c>
      <c r="D27" s="50">
        <v>1</v>
      </c>
      <c r="E27" s="49">
        <v>0.014733796296296295</v>
      </c>
      <c r="F27" s="16"/>
      <c r="G27" s="1"/>
    </row>
    <row r="28" spans="1:7" ht="12.75">
      <c r="A28" s="50">
        <v>27</v>
      </c>
      <c r="B28" s="54">
        <v>555</v>
      </c>
      <c r="C28" s="48" t="s">
        <v>440</v>
      </c>
      <c r="D28" s="50">
        <v>1</v>
      </c>
      <c r="E28" s="49">
        <v>0.014907407407407406</v>
      </c>
      <c r="F28" s="16"/>
      <c r="G28" s="1"/>
    </row>
    <row r="29" spans="1:7" ht="12.75">
      <c r="A29" s="50">
        <v>28</v>
      </c>
      <c r="B29" s="54">
        <v>476</v>
      </c>
      <c r="C29" s="48" t="s">
        <v>441</v>
      </c>
      <c r="D29" s="50">
        <v>1</v>
      </c>
      <c r="E29" s="49">
        <v>0.014918981481481483</v>
      </c>
      <c r="F29" s="16"/>
      <c r="G29" s="1"/>
    </row>
    <row r="30" spans="1:7" ht="12.75">
      <c r="A30" s="50">
        <v>29</v>
      </c>
      <c r="B30" s="54">
        <v>393</v>
      </c>
      <c r="C30" s="48" t="s">
        <v>443</v>
      </c>
      <c r="D30" s="50">
        <v>1</v>
      </c>
      <c r="E30" s="49">
        <v>0.015023148148148148</v>
      </c>
      <c r="F30" s="16"/>
      <c r="G30" s="1"/>
    </row>
    <row r="31" spans="1:7" ht="12.75">
      <c r="A31" s="50">
        <v>30</v>
      </c>
      <c r="B31" s="54">
        <v>368</v>
      </c>
      <c r="C31" s="48" t="s">
        <v>444</v>
      </c>
      <c r="D31" s="50">
        <v>1</v>
      </c>
      <c r="E31" s="49">
        <v>0.01554398148148148</v>
      </c>
      <c r="F31" s="16"/>
      <c r="G31" s="1"/>
    </row>
    <row r="32" spans="1:7" ht="12.75">
      <c r="A32" s="50">
        <v>31</v>
      </c>
      <c r="B32" s="54">
        <v>369</v>
      </c>
      <c r="C32" s="48" t="s">
        <v>446</v>
      </c>
      <c r="D32" s="50">
        <v>1</v>
      </c>
      <c r="E32" s="49">
        <v>0.015578703703703704</v>
      </c>
      <c r="F32" s="16"/>
      <c r="G32" s="1"/>
    </row>
    <row r="33" spans="1:7" ht="12.75">
      <c r="A33" s="50">
        <v>32</v>
      </c>
      <c r="B33" s="54">
        <v>409</v>
      </c>
      <c r="C33" s="48" t="s">
        <v>448</v>
      </c>
      <c r="D33" s="50">
        <v>1</v>
      </c>
      <c r="E33" s="49">
        <v>0.015601851851851851</v>
      </c>
      <c r="F33" s="16"/>
      <c r="G33" s="1"/>
    </row>
    <row r="34" spans="1:7" ht="12.75">
      <c r="A34" s="50">
        <v>33</v>
      </c>
      <c r="B34" s="54">
        <v>394</v>
      </c>
      <c r="C34" s="48" t="s">
        <v>449</v>
      </c>
      <c r="D34" s="50">
        <v>1</v>
      </c>
      <c r="E34" s="49">
        <v>0.015613425925925926</v>
      </c>
      <c r="F34" s="16"/>
      <c r="G34" s="1"/>
    </row>
    <row r="35" spans="1:7" ht="12.75">
      <c r="A35" s="50">
        <v>34</v>
      </c>
      <c r="B35" s="54">
        <v>395</v>
      </c>
      <c r="C35" s="48" t="s">
        <v>450</v>
      </c>
      <c r="D35" s="50">
        <v>1</v>
      </c>
      <c r="E35" s="49">
        <v>0.015613425925925926</v>
      </c>
      <c r="F35" s="16"/>
      <c r="G35" s="1"/>
    </row>
    <row r="36" spans="1:7" ht="12.75">
      <c r="A36" s="50">
        <v>35</v>
      </c>
      <c r="B36" s="54">
        <v>425</v>
      </c>
      <c r="C36" s="48" t="s">
        <v>451</v>
      </c>
      <c r="D36" s="50">
        <v>1</v>
      </c>
      <c r="E36" s="49">
        <v>0.015694444444444445</v>
      </c>
      <c r="F36" s="16"/>
      <c r="G36" s="1"/>
    </row>
    <row r="37" spans="1:7" ht="12.75">
      <c r="A37" s="50">
        <v>36</v>
      </c>
      <c r="B37" s="54">
        <v>402</v>
      </c>
      <c r="C37" s="48" t="s">
        <v>453</v>
      </c>
      <c r="D37" s="50">
        <v>1</v>
      </c>
      <c r="E37" s="49">
        <v>0.015717592592592592</v>
      </c>
      <c r="F37" s="16"/>
      <c r="G37" s="1"/>
    </row>
    <row r="38" spans="1:7" ht="12.75">
      <c r="A38" s="50">
        <v>37</v>
      </c>
      <c r="B38" s="54">
        <v>400</v>
      </c>
      <c r="C38" s="48" t="s">
        <v>454</v>
      </c>
      <c r="D38" s="50">
        <v>1</v>
      </c>
      <c r="E38" s="49">
        <v>0.015729166666666666</v>
      </c>
      <c r="F38" s="16"/>
      <c r="G38" s="1"/>
    </row>
    <row r="39" spans="1:7" ht="12.75">
      <c r="A39" s="50">
        <v>38</v>
      </c>
      <c r="B39" s="54">
        <v>378</v>
      </c>
      <c r="C39" s="48" t="s">
        <v>455</v>
      </c>
      <c r="D39" s="50">
        <v>1</v>
      </c>
      <c r="E39" s="49">
        <v>0.015787037037037037</v>
      </c>
      <c r="F39" s="16"/>
      <c r="G39" s="1"/>
    </row>
    <row r="40" spans="1:7" ht="12.75">
      <c r="A40" s="50">
        <v>39</v>
      </c>
      <c r="B40" s="54">
        <v>379</v>
      </c>
      <c r="C40" s="48" t="s">
        <v>457</v>
      </c>
      <c r="D40" s="50">
        <v>1</v>
      </c>
      <c r="E40" s="49">
        <v>0.015787037037037037</v>
      </c>
      <c r="F40" s="16"/>
      <c r="G40" s="1"/>
    </row>
    <row r="41" spans="1:7" ht="12.75">
      <c r="A41" s="50">
        <v>40</v>
      </c>
      <c r="B41" s="54">
        <v>460</v>
      </c>
      <c r="C41" s="48" t="s">
        <v>458</v>
      </c>
      <c r="D41" s="50">
        <v>1</v>
      </c>
      <c r="E41" s="49">
        <v>0.01587962962962963</v>
      </c>
      <c r="F41" s="16"/>
      <c r="G41" s="1"/>
    </row>
    <row r="42" spans="1:7" ht="12.75">
      <c r="A42" s="50">
        <v>41</v>
      </c>
      <c r="B42" s="54">
        <v>455</v>
      </c>
      <c r="C42" s="48" t="s">
        <v>459</v>
      </c>
      <c r="D42" s="50">
        <v>1</v>
      </c>
      <c r="E42" s="49">
        <v>0.01587962962962963</v>
      </c>
      <c r="F42" s="16"/>
      <c r="G42" s="1"/>
    </row>
    <row r="43" spans="1:7" ht="12.75">
      <c r="A43" s="50">
        <v>42</v>
      </c>
      <c r="B43" s="54">
        <v>430</v>
      </c>
      <c r="C43" s="48" t="s">
        <v>461</v>
      </c>
      <c r="D43" s="50">
        <v>1</v>
      </c>
      <c r="E43" s="49">
        <v>0.01587962962962963</v>
      </c>
      <c r="F43" s="16"/>
      <c r="G43" s="1"/>
    </row>
    <row r="44" spans="1:7" ht="12.75">
      <c r="A44" s="50">
        <v>43</v>
      </c>
      <c r="B44" s="54">
        <v>384</v>
      </c>
      <c r="C44" s="48" t="s">
        <v>462</v>
      </c>
      <c r="D44" s="50">
        <v>1</v>
      </c>
      <c r="E44" s="49">
        <v>0.015925925925925927</v>
      </c>
      <c r="F44" s="16"/>
      <c r="G44" s="1"/>
    </row>
    <row r="45" spans="1:7" ht="12.75">
      <c r="A45" s="50">
        <v>44</v>
      </c>
      <c r="B45" s="54">
        <v>461</v>
      </c>
      <c r="C45" s="48" t="s">
        <v>463</v>
      </c>
      <c r="D45" s="50">
        <v>1</v>
      </c>
      <c r="E45" s="49">
        <v>0.015972222222222224</v>
      </c>
      <c r="F45" s="16"/>
      <c r="G45" s="1"/>
    </row>
    <row r="46" spans="1:7" ht="12.75">
      <c r="A46" s="50">
        <v>45</v>
      </c>
      <c r="B46" s="47">
        <v>404</v>
      </c>
      <c r="C46" s="48" t="s">
        <v>464</v>
      </c>
      <c r="D46" s="50">
        <v>1</v>
      </c>
      <c r="E46" s="49">
        <v>0.016168981481481482</v>
      </c>
      <c r="F46" s="16"/>
      <c r="G46" s="1"/>
    </row>
    <row r="47" spans="1:7" ht="12.75">
      <c r="A47" s="50">
        <v>46</v>
      </c>
      <c r="B47" s="54">
        <v>403</v>
      </c>
      <c r="C47" s="48" t="s">
        <v>465</v>
      </c>
      <c r="D47" s="50">
        <v>1</v>
      </c>
      <c r="E47" s="49">
        <v>0.016168981481481482</v>
      </c>
      <c r="F47" s="16"/>
      <c r="G47" s="1"/>
    </row>
    <row r="48" spans="1:7" ht="12.75">
      <c r="A48" s="50">
        <v>47</v>
      </c>
      <c r="B48" s="54">
        <v>459</v>
      </c>
      <c r="C48" s="48" t="s">
        <v>466</v>
      </c>
      <c r="D48" s="50">
        <v>1</v>
      </c>
      <c r="E48" s="49">
        <v>0.016180555555555556</v>
      </c>
      <c r="F48" s="16"/>
      <c r="G48" s="1"/>
    </row>
    <row r="49" spans="1:7" ht="12.75">
      <c r="A49" s="50">
        <v>48</v>
      </c>
      <c r="B49" s="54">
        <v>441</v>
      </c>
      <c r="C49" s="48" t="s">
        <v>467</v>
      </c>
      <c r="D49" s="50">
        <v>1</v>
      </c>
      <c r="E49" s="49">
        <v>0.016180555555555556</v>
      </c>
      <c r="F49" s="16"/>
      <c r="G49" s="1"/>
    </row>
    <row r="50" spans="1:7" ht="12.75">
      <c r="A50" s="50">
        <v>49</v>
      </c>
      <c r="B50" s="54">
        <v>436</v>
      </c>
      <c r="C50" s="48" t="s">
        <v>468</v>
      </c>
      <c r="D50" s="50">
        <v>1</v>
      </c>
      <c r="E50" s="49">
        <v>0.016238425925925924</v>
      </c>
      <c r="F50" s="16"/>
      <c r="G50" s="1"/>
    </row>
    <row r="51" spans="1:7" ht="12.75">
      <c r="A51" s="50">
        <v>50</v>
      </c>
      <c r="B51" s="54">
        <v>401</v>
      </c>
      <c r="C51" s="48" t="s">
        <v>469</v>
      </c>
      <c r="D51" s="50">
        <v>1</v>
      </c>
      <c r="E51" s="49">
        <v>0.01638888888888889</v>
      </c>
      <c r="F51" s="16"/>
      <c r="G51" s="1"/>
    </row>
    <row r="52" spans="1:7" ht="12.75">
      <c r="A52" s="50">
        <v>51</v>
      </c>
      <c r="B52" s="54">
        <v>427</v>
      </c>
      <c r="C52" s="48" t="s">
        <v>471</v>
      </c>
      <c r="D52" s="50">
        <v>1</v>
      </c>
      <c r="E52" s="49">
        <v>0.016400462962962964</v>
      </c>
      <c r="F52" s="16"/>
      <c r="G52" s="1"/>
    </row>
    <row r="53" spans="1:7" ht="12.75">
      <c r="A53" s="50">
        <v>52</v>
      </c>
      <c r="B53" s="54">
        <v>411</v>
      </c>
      <c r="C53" s="48" t="s">
        <v>473</v>
      </c>
      <c r="D53" s="50">
        <v>1</v>
      </c>
      <c r="E53" s="49">
        <v>0.01650462962962963</v>
      </c>
      <c r="F53" s="16"/>
      <c r="G53" s="1"/>
    </row>
    <row r="54" spans="1:7" ht="12.75">
      <c r="A54" s="50">
        <v>53</v>
      </c>
      <c r="B54" s="54">
        <v>442</v>
      </c>
      <c r="C54" s="48" t="s">
        <v>474</v>
      </c>
      <c r="D54" s="50">
        <v>1</v>
      </c>
      <c r="E54" s="49">
        <v>0.01675925925925926</v>
      </c>
      <c r="F54" s="16"/>
      <c r="G54" s="1"/>
    </row>
    <row r="55" spans="1:7" ht="12.75">
      <c r="A55" s="50">
        <v>54</v>
      </c>
      <c r="B55" s="54">
        <v>451</v>
      </c>
      <c r="C55" s="48" t="s">
        <v>475</v>
      </c>
      <c r="D55" s="50">
        <v>1</v>
      </c>
      <c r="E55" s="49">
        <v>0.016909722222222225</v>
      </c>
      <c r="F55" s="16"/>
      <c r="G55" s="1"/>
    </row>
    <row r="56" spans="1:7" ht="12.75">
      <c r="A56" s="50">
        <v>55</v>
      </c>
      <c r="B56" s="54">
        <v>448</v>
      </c>
      <c r="C56" s="48" t="s">
        <v>476</v>
      </c>
      <c r="D56" s="50">
        <v>1</v>
      </c>
      <c r="E56" s="49">
        <v>0.017152777777777777</v>
      </c>
      <c r="F56" s="16"/>
      <c r="G56" s="1"/>
    </row>
    <row r="57" spans="1:7" ht="12.75">
      <c r="A57" s="50">
        <v>56</v>
      </c>
      <c r="B57" s="54">
        <v>372</v>
      </c>
      <c r="C57" s="48" t="s">
        <v>477</v>
      </c>
      <c r="D57" s="50">
        <v>1</v>
      </c>
      <c r="E57" s="49">
        <v>0.01719907407407407</v>
      </c>
      <c r="F57" s="16"/>
      <c r="G57" s="1"/>
    </row>
    <row r="58" spans="1:7" ht="12.75">
      <c r="A58" s="50">
        <v>57</v>
      </c>
      <c r="B58" s="54">
        <v>407</v>
      </c>
      <c r="C58" s="48" t="s">
        <v>478</v>
      </c>
      <c r="D58" s="50">
        <v>1</v>
      </c>
      <c r="E58" s="49">
        <v>0.01724537037037037</v>
      </c>
      <c r="F58" s="16"/>
      <c r="G58" s="1"/>
    </row>
    <row r="59" spans="1:7" ht="12.75">
      <c r="A59" s="50">
        <v>58</v>
      </c>
      <c r="B59" s="54">
        <v>406</v>
      </c>
      <c r="C59" s="48" t="s">
        <v>480</v>
      </c>
      <c r="D59" s="50">
        <v>1</v>
      </c>
      <c r="E59" s="49">
        <v>0.01724537037037037</v>
      </c>
      <c r="F59" s="16"/>
      <c r="G59" s="1"/>
    </row>
    <row r="60" spans="1:7" ht="12.75">
      <c r="A60" s="50">
        <v>59</v>
      </c>
      <c r="B60" s="54">
        <v>413</v>
      </c>
      <c r="C60" s="48" t="s">
        <v>481</v>
      </c>
      <c r="D60" s="50">
        <v>1</v>
      </c>
      <c r="E60" s="49">
        <v>0.017314814814814814</v>
      </c>
      <c r="F60" s="16"/>
      <c r="G60" s="1"/>
    </row>
    <row r="61" spans="1:7" ht="12.75">
      <c r="A61" s="50">
        <v>60</v>
      </c>
      <c r="B61" s="54">
        <v>399</v>
      </c>
      <c r="C61" s="48" t="s">
        <v>483</v>
      </c>
      <c r="D61" s="50">
        <v>1</v>
      </c>
      <c r="E61" s="49">
        <v>0.017511574074074072</v>
      </c>
      <c r="F61" s="16"/>
      <c r="G61" s="1"/>
    </row>
    <row r="62" spans="1:7" ht="12.75">
      <c r="A62" s="50">
        <v>61</v>
      </c>
      <c r="B62" s="54">
        <v>431</v>
      </c>
      <c r="C62" s="48" t="s">
        <v>484</v>
      </c>
      <c r="D62" s="50">
        <v>1</v>
      </c>
      <c r="E62" s="49">
        <v>0.017685185185185182</v>
      </c>
      <c r="F62" s="16"/>
      <c r="G62" s="1"/>
    </row>
    <row r="63" spans="1:7" ht="12.75">
      <c r="A63" s="50">
        <v>62</v>
      </c>
      <c r="B63" s="54">
        <v>432</v>
      </c>
      <c r="C63" s="48" t="s">
        <v>486</v>
      </c>
      <c r="D63" s="50">
        <v>1</v>
      </c>
      <c r="E63" s="49">
        <v>0.017685185185185182</v>
      </c>
      <c r="F63" s="16"/>
      <c r="G63" s="1"/>
    </row>
    <row r="64" spans="1:7" ht="12.75">
      <c r="A64" s="50">
        <v>63</v>
      </c>
      <c r="B64" s="54">
        <v>373</v>
      </c>
      <c r="C64" s="48" t="s">
        <v>487</v>
      </c>
      <c r="D64" s="50">
        <v>1</v>
      </c>
      <c r="E64" s="49">
        <v>0.017916666666666668</v>
      </c>
      <c r="F64" s="16"/>
      <c r="G64" s="1"/>
    </row>
    <row r="65" spans="1:7" ht="12.75">
      <c r="A65" s="50">
        <v>64</v>
      </c>
      <c r="B65" s="54">
        <v>445</v>
      </c>
      <c r="C65" s="48" t="s">
        <v>488</v>
      </c>
      <c r="D65" s="50">
        <v>1</v>
      </c>
      <c r="E65" s="49">
        <v>0.018148148148148146</v>
      </c>
      <c r="F65" s="16"/>
      <c r="G65" s="1"/>
    </row>
    <row r="66" spans="1:7" ht="12.75">
      <c r="A66" s="50">
        <v>65</v>
      </c>
      <c r="B66" s="54">
        <v>381</v>
      </c>
      <c r="C66" s="48" t="s">
        <v>489</v>
      </c>
      <c r="D66" s="50">
        <v>1</v>
      </c>
      <c r="E66" s="49">
        <v>0.01815972222222222</v>
      </c>
      <c r="F66" s="16"/>
      <c r="G66" s="1"/>
    </row>
    <row r="67" spans="1:7" ht="12.75">
      <c r="A67" s="50">
        <v>66</v>
      </c>
      <c r="B67" s="54">
        <v>453</v>
      </c>
      <c r="C67" s="48" t="s">
        <v>491</v>
      </c>
      <c r="D67" s="50">
        <v>1</v>
      </c>
      <c r="E67" s="49">
        <v>0.018506944444444444</v>
      </c>
      <c r="F67" s="16"/>
      <c r="G67" s="1"/>
    </row>
    <row r="68" spans="1:7" ht="12.75">
      <c r="A68" s="50">
        <v>67</v>
      </c>
      <c r="B68" s="54">
        <v>474</v>
      </c>
      <c r="C68" s="48" t="s">
        <v>492</v>
      </c>
      <c r="D68" s="50">
        <v>1</v>
      </c>
      <c r="E68" s="49">
        <v>0.018912037037037036</v>
      </c>
      <c r="F68" s="16"/>
      <c r="G68" s="1"/>
    </row>
    <row r="69" spans="1:7" ht="12.75">
      <c r="A69" s="50">
        <v>68</v>
      </c>
      <c r="B69" s="54">
        <v>465</v>
      </c>
      <c r="C69" s="48" t="s">
        <v>493</v>
      </c>
      <c r="D69" s="50">
        <v>1</v>
      </c>
      <c r="E69" s="49">
        <v>0.018912037037037036</v>
      </c>
      <c r="F69" s="16"/>
      <c r="G69" s="1"/>
    </row>
    <row r="70" spans="1:7" ht="12.75">
      <c r="A70" s="50">
        <v>69</v>
      </c>
      <c r="B70" s="54">
        <v>469</v>
      </c>
      <c r="C70" s="48" t="s">
        <v>494</v>
      </c>
      <c r="D70" s="50">
        <v>1</v>
      </c>
      <c r="E70" s="49">
        <v>0.01894675925925926</v>
      </c>
      <c r="F70" s="16"/>
      <c r="G70" s="1"/>
    </row>
    <row r="71" spans="1:7" ht="12.75">
      <c r="A71" s="50">
        <v>70</v>
      </c>
      <c r="B71" s="54">
        <v>360</v>
      </c>
      <c r="C71" s="48" t="s">
        <v>495</v>
      </c>
      <c r="D71" s="50">
        <v>1</v>
      </c>
      <c r="E71" s="49">
        <v>0.01989583333333333</v>
      </c>
      <c r="F71" s="16"/>
      <c r="G71" s="1"/>
    </row>
    <row r="72" spans="1:7" ht="12.75">
      <c r="A72" s="50">
        <v>71</v>
      </c>
      <c r="B72" s="54">
        <v>450</v>
      </c>
      <c r="C72" s="48" t="s">
        <v>497</v>
      </c>
      <c r="D72" s="50">
        <v>1</v>
      </c>
      <c r="E72" s="49">
        <v>0.020243055555555552</v>
      </c>
      <c r="F72" s="16"/>
      <c r="G72" s="1"/>
    </row>
    <row r="73" spans="1:7" ht="12.75">
      <c r="A73" s="50">
        <v>72</v>
      </c>
      <c r="B73" s="54">
        <v>447</v>
      </c>
      <c r="C73" s="48" t="s">
        <v>498</v>
      </c>
      <c r="D73" s="50">
        <v>1</v>
      </c>
      <c r="E73" s="49">
        <v>0.020636574074074075</v>
      </c>
      <c r="F73" s="16"/>
      <c r="G73" s="1"/>
    </row>
    <row r="74" spans="1:7" ht="12.75">
      <c r="A74" s="50">
        <v>73</v>
      </c>
      <c r="B74" s="54">
        <v>390</v>
      </c>
      <c r="C74" s="48" t="s">
        <v>499</v>
      </c>
      <c r="D74" s="50">
        <v>1</v>
      </c>
      <c r="E74" s="49">
        <v>0.020636574074074075</v>
      </c>
      <c r="F74" s="16"/>
      <c r="G74" s="1"/>
    </row>
    <row r="75" spans="1:7" ht="12.75">
      <c r="A75" s="50">
        <v>74</v>
      </c>
      <c r="B75" s="54">
        <v>428</v>
      </c>
      <c r="C75" s="48" t="s">
        <v>500</v>
      </c>
      <c r="D75" s="50">
        <v>1</v>
      </c>
      <c r="E75" s="49">
        <v>0.021261574074074075</v>
      </c>
      <c r="F75" s="16"/>
      <c r="G75" s="1"/>
    </row>
    <row r="76" spans="1:7" ht="12.75">
      <c r="A76" s="50">
        <v>75</v>
      </c>
      <c r="B76" s="54">
        <v>417</v>
      </c>
      <c r="C76" s="48" t="s">
        <v>502</v>
      </c>
      <c r="D76" s="50">
        <v>1</v>
      </c>
      <c r="E76" s="49">
        <v>0.021261574074074075</v>
      </c>
      <c r="F76" s="16"/>
      <c r="G76" s="1"/>
    </row>
    <row r="77" spans="1:7" ht="12.75">
      <c r="A77" s="50">
        <v>76</v>
      </c>
      <c r="B77" s="54">
        <v>446</v>
      </c>
      <c r="C77" s="48" t="s">
        <v>395</v>
      </c>
      <c r="D77" s="50">
        <v>2</v>
      </c>
      <c r="E77" s="49">
        <v>0.024201388888888887</v>
      </c>
      <c r="F77" s="16"/>
      <c r="G77" s="1"/>
    </row>
    <row r="78" spans="1:7" ht="12.75">
      <c r="A78" s="50">
        <v>77</v>
      </c>
      <c r="B78" s="54">
        <v>389</v>
      </c>
      <c r="C78" s="48" t="s">
        <v>397</v>
      </c>
      <c r="D78" s="50">
        <v>2</v>
      </c>
      <c r="E78" s="49">
        <v>0.02511574074074074</v>
      </c>
      <c r="F78" s="16"/>
      <c r="G78" s="1"/>
    </row>
    <row r="79" spans="1:7" ht="12.75">
      <c r="A79" s="50">
        <v>78</v>
      </c>
      <c r="B79" s="54">
        <v>362</v>
      </c>
      <c r="C79" s="48" t="s">
        <v>503</v>
      </c>
      <c r="D79" s="50">
        <v>1</v>
      </c>
      <c r="E79" s="49">
        <v>0.02532407407407408</v>
      </c>
      <c r="F79" s="16"/>
      <c r="G79" s="1"/>
    </row>
    <row r="80" spans="1:7" ht="12.75">
      <c r="A80" s="50">
        <v>79</v>
      </c>
      <c r="B80" s="54">
        <v>361</v>
      </c>
      <c r="C80" s="48" t="s">
        <v>505</v>
      </c>
      <c r="D80" s="50">
        <v>1</v>
      </c>
      <c r="E80" s="49">
        <v>0.025416666666666667</v>
      </c>
      <c r="F80" s="16"/>
      <c r="G80" s="1"/>
    </row>
    <row r="81" spans="1:7" ht="12.75">
      <c r="A81" s="50">
        <v>80</v>
      </c>
      <c r="B81" s="54">
        <v>392</v>
      </c>
      <c r="C81" s="48" t="s">
        <v>401</v>
      </c>
      <c r="D81" s="50">
        <v>2</v>
      </c>
      <c r="E81" s="49">
        <v>0.025717592592592594</v>
      </c>
      <c r="F81" s="16"/>
      <c r="G81" s="1"/>
    </row>
    <row r="82" spans="1:7" ht="12.75">
      <c r="A82" s="50">
        <v>81</v>
      </c>
      <c r="B82" s="54">
        <v>418</v>
      </c>
      <c r="C82" s="48" t="s">
        <v>399</v>
      </c>
      <c r="D82" s="50">
        <v>2</v>
      </c>
      <c r="E82" s="49">
        <v>0.026006944444444447</v>
      </c>
      <c r="F82" s="16"/>
      <c r="G82" s="1"/>
    </row>
    <row r="83" spans="1:7" ht="12.75">
      <c r="A83" s="50">
        <v>82</v>
      </c>
      <c r="B83" s="54">
        <v>405</v>
      </c>
      <c r="C83" s="48" t="s">
        <v>407</v>
      </c>
      <c r="D83" s="50">
        <v>2</v>
      </c>
      <c r="E83" s="49">
        <v>0.026805555555555555</v>
      </c>
      <c r="F83" s="16"/>
      <c r="G83" s="1"/>
    </row>
    <row r="84" spans="1:7" ht="12.75">
      <c r="A84" s="50">
        <v>83</v>
      </c>
      <c r="B84" s="54">
        <v>424</v>
      </c>
      <c r="C84" s="48" t="s">
        <v>409</v>
      </c>
      <c r="D84" s="50">
        <v>2</v>
      </c>
      <c r="E84" s="49">
        <v>0.02701388888888889</v>
      </c>
      <c r="F84" s="16"/>
      <c r="G84" s="1"/>
    </row>
    <row r="85" spans="1:7" ht="12.75">
      <c r="A85" s="50">
        <v>84</v>
      </c>
      <c r="B85" s="54">
        <v>452</v>
      </c>
      <c r="C85" s="48" t="s">
        <v>405</v>
      </c>
      <c r="D85" s="50">
        <v>2</v>
      </c>
      <c r="E85" s="49">
        <v>0.027222222222222228</v>
      </c>
      <c r="F85" s="16"/>
      <c r="G85" s="1"/>
    </row>
    <row r="86" spans="1:7" ht="12.75">
      <c r="A86" s="50">
        <v>85</v>
      </c>
      <c r="B86" s="54">
        <v>370</v>
      </c>
      <c r="C86" s="48" t="s">
        <v>414</v>
      </c>
      <c r="D86" s="50">
        <v>2</v>
      </c>
      <c r="E86" s="49">
        <v>0.02809027777777778</v>
      </c>
      <c r="F86" s="16"/>
      <c r="G86" s="1"/>
    </row>
    <row r="87" spans="1:7" ht="12.75">
      <c r="A87" s="50">
        <v>86</v>
      </c>
      <c r="B87" s="54">
        <v>376</v>
      </c>
      <c r="C87" s="48" t="s">
        <v>418</v>
      </c>
      <c r="D87" s="50">
        <v>2</v>
      </c>
      <c r="E87" s="49">
        <v>0.028136574074074074</v>
      </c>
      <c r="F87" s="16"/>
      <c r="G87" s="1"/>
    </row>
    <row r="88" spans="1:7" ht="12.75">
      <c r="A88" s="50">
        <v>87</v>
      </c>
      <c r="B88" s="54">
        <v>393</v>
      </c>
      <c r="C88" s="48" t="s">
        <v>443</v>
      </c>
      <c r="D88" s="50">
        <v>2</v>
      </c>
      <c r="E88" s="49">
        <v>0.028148148148148148</v>
      </c>
      <c r="F88" s="16"/>
      <c r="G88" s="1"/>
    </row>
    <row r="89" spans="1:7" ht="12.75">
      <c r="A89" s="50">
        <v>88</v>
      </c>
      <c r="B89" s="54">
        <v>366</v>
      </c>
      <c r="C89" s="48" t="s">
        <v>420</v>
      </c>
      <c r="D89" s="50">
        <v>2</v>
      </c>
      <c r="E89" s="49">
        <v>0.028182870370370372</v>
      </c>
      <c r="F89" s="16"/>
      <c r="G89" s="1"/>
    </row>
    <row r="90" spans="1:7" ht="12.75">
      <c r="A90" s="50">
        <v>89</v>
      </c>
      <c r="B90" s="54">
        <v>374</v>
      </c>
      <c r="C90" s="48" t="s">
        <v>425</v>
      </c>
      <c r="D90" s="50">
        <v>2</v>
      </c>
      <c r="E90" s="49">
        <v>0.028460648148148148</v>
      </c>
      <c r="F90" s="16"/>
      <c r="G90" s="1"/>
    </row>
    <row r="91" spans="1:7" ht="12.75">
      <c r="A91" s="50">
        <v>90</v>
      </c>
      <c r="B91" s="54">
        <v>375</v>
      </c>
      <c r="C91" s="48" t="s">
        <v>427</v>
      </c>
      <c r="D91" s="50">
        <v>2</v>
      </c>
      <c r="E91" s="49">
        <v>0.02847222222222222</v>
      </c>
      <c r="F91" s="16"/>
      <c r="G91" s="1"/>
    </row>
    <row r="92" spans="1:7" ht="12.75">
      <c r="A92" s="50">
        <v>91</v>
      </c>
      <c r="B92" s="54">
        <v>433</v>
      </c>
      <c r="C92" s="48" t="s">
        <v>431</v>
      </c>
      <c r="D92" s="50">
        <v>2</v>
      </c>
      <c r="E92" s="49">
        <v>0.028530092592592593</v>
      </c>
      <c r="F92" s="16"/>
      <c r="G92" s="1"/>
    </row>
    <row r="93" spans="1:7" ht="12.75">
      <c r="A93" s="50">
        <v>92</v>
      </c>
      <c r="B93" s="54">
        <v>363</v>
      </c>
      <c r="C93" s="48" t="s">
        <v>413</v>
      </c>
      <c r="D93" s="50">
        <v>2</v>
      </c>
      <c r="E93" s="49">
        <v>0.028692129629629633</v>
      </c>
      <c r="F93" s="16"/>
      <c r="G93" s="1"/>
    </row>
    <row r="94" spans="1:7" ht="12.75">
      <c r="A94" s="50">
        <v>93</v>
      </c>
      <c r="B94" s="54">
        <v>377</v>
      </c>
      <c r="C94" s="48" t="s">
        <v>416</v>
      </c>
      <c r="D94" s="50">
        <v>2</v>
      </c>
      <c r="E94" s="49">
        <v>0.028877314814814817</v>
      </c>
      <c r="F94" s="16"/>
      <c r="G94" s="1"/>
    </row>
    <row r="95" spans="1:7" ht="12.75">
      <c r="A95" s="50">
        <v>94</v>
      </c>
      <c r="B95" s="54">
        <v>367</v>
      </c>
      <c r="C95" s="48" t="s">
        <v>422</v>
      </c>
      <c r="D95" s="50">
        <v>2</v>
      </c>
      <c r="E95" s="49">
        <v>0.0290625</v>
      </c>
      <c r="F95" s="16"/>
      <c r="G95" s="1"/>
    </row>
    <row r="96" spans="1:7" ht="12.75">
      <c r="A96" s="50">
        <v>95</v>
      </c>
      <c r="B96" s="54">
        <v>412</v>
      </c>
      <c r="C96" s="48" t="s">
        <v>429</v>
      </c>
      <c r="D96" s="50">
        <v>2</v>
      </c>
      <c r="E96" s="49">
        <v>0.029131944444444446</v>
      </c>
      <c r="F96" s="16"/>
      <c r="G96" s="1"/>
    </row>
    <row r="97" spans="1:7" ht="12.75">
      <c r="A97" s="50">
        <v>96</v>
      </c>
      <c r="B97" s="54">
        <v>476</v>
      </c>
      <c r="C97" s="48" t="s">
        <v>441</v>
      </c>
      <c r="D97" s="50">
        <v>2</v>
      </c>
      <c r="E97" s="49">
        <v>0.029409722222222223</v>
      </c>
      <c r="F97" s="16"/>
      <c r="G97" s="1"/>
    </row>
    <row r="98" spans="1:7" ht="12.75">
      <c r="A98" s="50">
        <v>97</v>
      </c>
      <c r="B98" s="54">
        <v>444</v>
      </c>
      <c r="C98" s="48" t="s">
        <v>436</v>
      </c>
      <c r="D98" s="50">
        <v>2</v>
      </c>
      <c r="E98" s="49">
        <v>0.02960648148148148</v>
      </c>
      <c r="F98" s="16"/>
      <c r="G98" s="1"/>
    </row>
    <row r="99" spans="1:7" ht="12.75">
      <c r="A99" s="50">
        <v>98</v>
      </c>
      <c r="B99" s="54">
        <v>379</v>
      </c>
      <c r="C99" s="48" t="s">
        <v>457</v>
      </c>
      <c r="D99" s="50">
        <v>2</v>
      </c>
      <c r="E99" s="49">
        <v>0.030347222222222223</v>
      </c>
      <c r="F99" s="16"/>
      <c r="G99" s="1"/>
    </row>
    <row r="100" spans="1:7" ht="12.75">
      <c r="A100" s="50">
        <v>99</v>
      </c>
      <c r="B100" s="54">
        <v>378</v>
      </c>
      <c r="C100" s="48" t="s">
        <v>455</v>
      </c>
      <c r="D100" s="50">
        <v>2</v>
      </c>
      <c r="E100" s="49">
        <v>0.030347222222222223</v>
      </c>
      <c r="F100" s="16"/>
      <c r="G100" s="1"/>
    </row>
    <row r="101" spans="1:7" ht="12.75">
      <c r="A101" s="50">
        <v>100</v>
      </c>
      <c r="B101" s="54">
        <v>416</v>
      </c>
      <c r="C101" s="48" t="s">
        <v>424</v>
      </c>
      <c r="D101" s="50">
        <v>2</v>
      </c>
      <c r="E101" s="49">
        <v>0.03037037037037037</v>
      </c>
      <c r="F101" s="16"/>
      <c r="G101" s="1"/>
    </row>
    <row r="102" spans="1:7" ht="12.75">
      <c r="A102" s="50">
        <v>101</v>
      </c>
      <c r="B102" s="54">
        <v>394</v>
      </c>
      <c r="C102" s="48" t="s">
        <v>449</v>
      </c>
      <c r="D102" s="50">
        <v>2</v>
      </c>
      <c r="E102" s="49">
        <v>0.030983796296296297</v>
      </c>
      <c r="F102" s="16"/>
      <c r="G102" s="1"/>
    </row>
    <row r="103" spans="1:7" ht="12.75">
      <c r="A103" s="50">
        <v>102</v>
      </c>
      <c r="B103" s="54">
        <v>402</v>
      </c>
      <c r="C103" s="48" t="s">
        <v>453</v>
      </c>
      <c r="D103" s="50">
        <v>2</v>
      </c>
      <c r="E103" s="49">
        <v>0.03107638888888889</v>
      </c>
      <c r="F103" s="16"/>
      <c r="G103" s="1"/>
    </row>
    <row r="104" spans="1:7" ht="12.75">
      <c r="A104" s="50">
        <v>103</v>
      </c>
      <c r="B104" s="47">
        <v>369</v>
      </c>
      <c r="C104" s="48" t="s">
        <v>446</v>
      </c>
      <c r="D104" s="50">
        <v>2</v>
      </c>
      <c r="E104" s="49">
        <v>0.03119212962962963</v>
      </c>
      <c r="F104" s="16"/>
      <c r="G104" s="1"/>
    </row>
    <row r="105" spans="1:7" ht="12.75">
      <c r="A105" s="50">
        <v>104</v>
      </c>
      <c r="B105" s="54">
        <v>368</v>
      </c>
      <c r="C105" s="48" t="s">
        <v>444</v>
      </c>
      <c r="D105" s="50">
        <v>2</v>
      </c>
      <c r="E105" s="49">
        <v>0.031203703703703702</v>
      </c>
      <c r="F105" s="16"/>
      <c r="G105" s="1"/>
    </row>
    <row r="106" spans="1:7" ht="12.75">
      <c r="A106" s="50">
        <v>105</v>
      </c>
      <c r="B106" s="54">
        <v>409</v>
      </c>
      <c r="C106" s="48" t="s">
        <v>448</v>
      </c>
      <c r="D106" s="50">
        <v>2</v>
      </c>
      <c r="E106" s="49">
        <v>0.031342592592592596</v>
      </c>
      <c r="F106" s="16"/>
      <c r="G106" s="1"/>
    </row>
    <row r="107" spans="1:7" ht="12.75">
      <c r="A107" s="50">
        <v>106</v>
      </c>
      <c r="B107" s="54">
        <v>460</v>
      </c>
      <c r="C107" s="48" t="s">
        <v>458</v>
      </c>
      <c r="D107" s="50">
        <v>2</v>
      </c>
      <c r="E107" s="49">
        <v>0.03144675925925926</v>
      </c>
      <c r="F107" s="16"/>
      <c r="G107" s="1"/>
    </row>
    <row r="108" spans="1:7" ht="12.75">
      <c r="A108" s="50">
        <v>107</v>
      </c>
      <c r="B108" s="54">
        <v>455</v>
      </c>
      <c r="C108" s="48" t="s">
        <v>459</v>
      </c>
      <c r="D108" s="50">
        <v>2</v>
      </c>
      <c r="E108" s="49">
        <v>0.03146990740740741</v>
      </c>
      <c r="F108" s="16"/>
      <c r="G108" s="1"/>
    </row>
    <row r="109" spans="1:7" ht="12.75">
      <c r="A109" s="50">
        <v>108</v>
      </c>
      <c r="B109" s="54">
        <v>430</v>
      </c>
      <c r="C109" s="48" t="s">
        <v>461</v>
      </c>
      <c r="D109" s="50">
        <v>2</v>
      </c>
      <c r="E109" s="49">
        <v>0.03146990740740741</v>
      </c>
      <c r="F109" s="16"/>
      <c r="G109" s="1"/>
    </row>
    <row r="110" spans="1:7" ht="12.75">
      <c r="A110" s="50">
        <v>109</v>
      </c>
      <c r="B110" s="54">
        <v>441</v>
      </c>
      <c r="C110" s="48" t="s">
        <v>467</v>
      </c>
      <c r="D110" s="50">
        <v>2</v>
      </c>
      <c r="E110" s="49">
        <v>0.031481481481481485</v>
      </c>
      <c r="F110" s="16"/>
      <c r="G110" s="1"/>
    </row>
    <row r="111" spans="1:7" ht="12.75">
      <c r="A111" s="50">
        <v>110</v>
      </c>
      <c r="B111" s="54">
        <v>384</v>
      </c>
      <c r="C111" s="48" t="s">
        <v>462</v>
      </c>
      <c r="D111" s="50">
        <v>2</v>
      </c>
      <c r="E111" s="49">
        <v>0.03239583333333333</v>
      </c>
      <c r="F111" s="51"/>
      <c r="G111" s="1"/>
    </row>
    <row r="112" spans="1:7" ht="12.75">
      <c r="A112" s="50">
        <v>111</v>
      </c>
      <c r="B112" s="54">
        <v>427</v>
      </c>
      <c r="C112" s="48" t="s">
        <v>471</v>
      </c>
      <c r="D112" s="50">
        <v>2</v>
      </c>
      <c r="E112" s="49">
        <v>0.033171296296296296</v>
      </c>
      <c r="F112" s="51"/>
      <c r="G112" s="1"/>
    </row>
    <row r="113" spans="1:7" ht="12.75">
      <c r="A113" s="50">
        <v>112</v>
      </c>
      <c r="B113" s="54">
        <v>401</v>
      </c>
      <c r="C113" s="48" t="s">
        <v>469</v>
      </c>
      <c r="D113" s="50">
        <v>2</v>
      </c>
      <c r="E113" s="49">
        <v>0.03318287037037037</v>
      </c>
      <c r="F113" s="16"/>
      <c r="G113" s="1"/>
    </row>
    <row r="114" spans="1:7" ht="12.75">
      <c r="A114" s="50">
        <v>113</v>
      </c>
      <c r="B114" s="54">
        <v>407</v>
      </c>
      <c r="C114" s="48" t="s">
        <v>478</v>
      </c>
      <c r="D114" s="50">
        <v>2</v>
      </c>
      <c r="E114" s="49">
        <v>0.0332175925925926</v>
      </c>
      <c r="F114" s="16"/>
      <c r="G114" s="1"/>
    </row>
    <row r="115" spans="1:7" ht="12.75">
      <c r="A115" s="50">
        <v>114</v>
      </c>
      <c r="B115" s="54">
        <v>372</v>
      </c>
      <c r="C115" s="48" t="s">
        <v>477</v>
      </c>
      <c r="D115" s="50">
        <v>2</v>
      </c>
      <c r="E115" s="49">
        <v>0.033587962962962965</v>
      </c>
      <c r="F115" s="16"/>
      <c r="G115" s="1"/>
    </row>
    <row r="116" spans="1:7" ht="12.75">
      <c r="A116" s="50">
        <v>115</v>
      </c>
      <c r="B116" s="54">
        <v>395</v>
      </c>
      <c r="C116" s="48" t="s">
        <v>450</v>
      </c>
      <c r="D116" s="50">
        <v>2</v>
      </c>
      <c r="E116" s="49">
        <v>0.033935185185185186</v>
      </c>
      <c r="F116" s="16"/>
      <c r="G116" s="1"/>
    </row>
    <row r="117" spans="1:7" ht="12.75">
      <c r="A117" s="50">
        <v>116</v>
      </c>
      <c r="B117" s="54">
        <v>399</v>
      </c>
      <c r="C117" s="48" t="s">
        <v>483</v>
      </c>
      <c r="D117" s="50">
        <v>2</v>
      </c>
      <c r="E117" s="49">
        <v>0.035243055555555555</v>
      </c>
      <c r="F117" s="16"/>
      <c r="G117" s="1"/>
    </row>
    <row r="118" spans="1:7" ht="12.75">
      <c r="A118" s="50">
        <v>117</v>
      </c>
      <c r="B118" s="54">
        <v>406</v>
      </c>
      <c r="C118" s="48" t="s">
        <v>480</v>
      </c>
      <c r="D118" s="50">
        <v>2</v>
      </c>
      <c r="E118" s="49">
        <v>0.03546296296296297</v>
      </c>
      <c r="F118" s="16"/>
      <c r="G118" s="1"/>
    </row>
    <row r="119" spans="1:7" ht="12.75">
      <c r="A119" s="50">
        <v>118</v>
      </c>
      <c r="B119" s="54">
        <v>446</v>
      </c>
      <c r="C119" s="48" t="s">
        <v>395</v>
      </c>
      <c r="D119" s="50">
        <v>3</v>
      </c>
      <c r="E119" s="49">
        <v>0.036006944444444446</v>
      </c>
      <c r="F119" s="16"/>
      <c r="G119" s="1"/>
    </row>
    <row r="120" spans="1:7" ht="12.75">
      <c r="A120" s="50">
        <v>119</v>
      </c>
      <c r="B120" s="54">
        <v>431</v>
      </c>
      <c r="C120" s="48" t="s">
        <v>484</v>
      </c>
      <c r="D120" s="50">
        <v>2</v>
      </c>
      <c r="E120" s="49">
        <v>0.03631944444444444</v>
      </c>
      <c r="F120" s="16"/>
      <c r="G120" s="1"/>
    </row>
    <row r="121" spans="1:7" ht="12.75">
      <c r="A121" s="50">
        <v>120</v>
      </c>
      <c r="B121" s="54">
        <v>373</v>
      </c>
      <c r="C121" s="48" t="s">
        <v>487</v>
      </c>
      <c r="D121" s="50">
        <v>2</v>
      </c>
      <c r="E121" s="49">
        <v>0.036458333333333336</v>
      </c>
      <c r="F121" s="16"/>
      <c r="G121" s="1"/>
    </row>
    <row r="122" spans="1:7" ht="12.75">
      <c r="A122" s="50">
        <v>121</v>
      </c>
      <c r="B122" s="54">
        <v>453</v>
      </c>
      <c r="C122" s="48" t="s">
        <v>491</v>
      </c>
      <c r="D122" s="50">
        <v>2</v>
      </c>
      <c r="E122" s="49">
        <v>0.03652777777777778</v>
      </c>
      <c r="F122" s="16"/>
      <c r="G122" s="1"/>
    </row>
    <row r="123" spans="1:7" ht="12.75">
      <c r="A123" s="50">
        <v>122</v>
      </c>
      <c r="B123" s="54">
        <v>389</v>
      </c>
      <c r="C123" s="48" t="s">
        <v>397</v>
      </c>
      <c r="D123" s="50">
        <v>3</v>
      </c>
      <c r="E123" s="49">
        <v>0.03833333333333334</v>
      </c>
      <c r="F123" s="16"/>
      <c r="G123" s="1"/>
    </row>
    <row r="124" spans="1:7" ht="12.75">
      <c r="A124" s="50">
        <v>123</v>
      </c>
      <c r="B124" s="54">
        <v>418</v>
      </c>
      <c r="C124" s="48" t="s">
        <v>399</v>
      </c>
      <c r="D124" s="50">
        <v>3</v>
      </c>
      <c r="E124" s="49">
        <v>0.039375</v>
      </c>
      <c r="F124" s="16"/>
      <c r="G124" s="1"/>
    </row>
    <row r="125" spans="1:7" ht="12.75">
      <c r="A125" s="50">
        <v>124</v>
      </c>
      <c r="B125" s="54">
        <v>360</v>
      </c>
      <c r="C125" s="48" t="s">
        <v>495</v>
      </c>
      <c r="D125" s="50">
        <v>2</v>
      </c>
      <c r="E125" s="49">
        <v>0.03943287037037037</v>
      </c>
      <c r="F125" s="16"/>
      <c r="G125" s="1"/>
    </row>
    <row r="126" spans="1:7" ht="12.75">
      <c r="A126" s="50">
        <v>125</v>
      </c>
      <c r="B126" s="54">
        <v>361</v>
      </c>
      <c r="C126" s="48" t="s">
        <v>505</v>
      </c>
      <c r="D126" s="50">
        <v>2</v>
      </c>
      <c r="E126" s="49">
        <v>0.03984953703703704</v>
      </c>
      <c r="F126" s="16"/>
      <c r="G126" s="1"/>
    </row>
    <row r="127" spans="1:7" ht="12.75">
      <c r="A127" s="50">
        <v>126</v>
      </c>
      <c r="B127" s="54">
        <v>424</v>
      </c>
      <c r="C127" s="48" t="s">
        <v>409</v>
      </c>
      <c r="D127" s="50">
        <v>3</v>
      </c>
      <c r="E127" s="49">
        <v>0.04069444444444444</v>
      </c>
      <c r="F127" s="16"/>
      <c r="G127" s="1"/>
    </row>
    <row r="128" spans="1:7" ht="12.75">
      <c r="A128" s="50">
        <v>127</v>
      </c>
      <c r="B128" s="54">
        <v>405</v>
      </c>
      <c r="C128" s="48" t="s">
        <v>407</v>
      </c>
      <c r="D128" s="50">
        <v>5</v>
      </c>
      <c r="E128" s="49">
        <v>0.08239583333333333</v>
      </c>
      <c r="F128" s="16"/>
      <c r="G128" s="1"/>
    </row>
    <row r="129" spans="1:7" ht="12.75">
      <c r="A129" s="50">
        <v>128</v>
      </c>
      <c r="B129" s="54">
        <v>370</v>
      </c>
      <c r="C129" s="48" t="s">
        <v>414</v>
      </c>
      <c r="D129" s="50">
        <v>3</v>
      </c>
      <c r="E129" s="49">
        <v>0.04175925925925925</v>
      </c>
      <c r="F129" s="16"/>
      <c r="G129" s="1"/>
    </row>
    <row r="130" spans="1:7" ht="12.75">
      <c r="A130" s="50">
        <v>129</v>
      </c>
      <c r="B130" s="54">
        <v>450</v>
      </c>
      <c r="C130" s="48" t="s">
        <v>497</v>
      </c>
      <c r="D130" s="50">
        <v>2</v>
      </c>
      <c r="E130" s="49">
        <v>0.0418287037037037</v>
      </c>
      <c r="F130" s="16"/>
      <c r="G130" s="1"/>
    </row>
    <row r="131" spans="1:7" ht="12.75">
      <c r="A131" s="50">
        <v>130</v>
      </c>
      <c r="B131" s="54">
        <v>390</v>
      </c>
      <c r="C131" s="48" t="s">
        <v>499</v>
      </c>
      <c r="D131" s="50">
        <v>2</v>
      </c>
      <c r="E131" s="49">
        <v>0.04215277777777778</v>
      </c>
      <c r="F131" s="16"/>
      <c r="G131" s="1"/>
    </row>
    <row r="132" spans="1:7" ht="12.75">
      <c r="A132" s="50">
        <v>131</v>
      </c>
      <c r="B132" s="54">
        <v>447</v>
      </c>
      <c r="C132" s="48" t="s">
        <v>498</v>
      </c>
      <c r="D132" s="50">
        <v>2</v>
      </c>
      <c r="E132" s="49">
        <v>0.042164351851851856</v>
      </c>
      <c r="F132" s="16"/>
      <c r="G132" s="1"/>
    </row>
    <row r="133" spans="1:7" ht="12.75">
      <c r="A133" s="50">
        <v>132</v>
      </c>
      <c r="B133" s="47">
        <v>376</v>
      </c>
      <c r="C133" s="48" t="s">
        <v>418</v>
      </c>
      <c r="D133" s="50">
        <v>3</v>
      </c>
      <c r="E133" s="49">
        <v>0.042361111111111106</v>
      </c>
      <c r="F133" s="16"/>
      <c r="G133" s="1"/>
    </row>
    <row r="134" spans="1:7" ht="12.75">
      <c r="A134" s="50">
        <v>133</v>
      </c>
      <c r="B134" s="54">
        <v>393</v>
      </c>
      <c r="C134" s="48" t="s">
        <v>443</v>
      </c>
      <c r="D134" s="50">
        <v>3</v>
      </c>
      <c r="E134" s="49">
        <v>0.042361111111111106</v>
      </c>
      <c r="F134" s="16"/>
      <c r="G134" s="1"/>
    </row>
    <row r="135" spans="1:7" ht="12.75">
      <c r="A135" s="50">
        <v>134</v>
      </c>
      <c r="B135" s="54">
        <v>366</v>
      </c>
      <c r="C135" s="48" t="s">
        <v>420</v>
      </c>
      <c r="D135" s="50">
        <v>3</v>
      </c>
      <c r="E135" s="49">
        <v>0.04263888888888889</v>
      </c>
      <c r="F135" s="16"/>
      <c r="G135" s="1"/>
    </row>
    <row r="136" spans="1:7" ht="12.75">
      <c r="A136" s="50">
        <v>135</v>
      </c>
      <c r="B136" s="54">
        <v>375</v>
      </c>
      <c r="C136" s="48" t="s">
        <v>427</v>
      </c>
      <c r="D136" s="50">
        <v>3</v>
      </c>
      <c r="E136" s="49">
        <v>0.042777777777777776</v>
      </c>
      <c r="F136" s="16"/>
      <c r="G136" s="1"/>
    </row>
    <row r="137" spans="1:7" ht="12.75">
      <c r="A137" s="50">
        <v>136</v>
      </c>
      <c r="B137" s="54">
        <v>374</v>
      </c>
      <c r="C137" s="48" t="s">
        <v>425</v>
      </c>
      <c r="D137" s="50">
        <v>3</v>
      </c>
      <c r="E137" s="49">
        <v>0.0428125</v>
      </c>
      <c r="F137" s="16"/>
      <c r="G137" s="1"/>
    </row>
    <row r="138" spans="1:7" ht="12.75">
      <c r="A138" s="50">
        <v>137</v>
      </c>
      <c r="B138" s="54">
        <v>433</v>
      </c>
      <c r="C138" s="48" t="s">
        <v>431</v>
      </c>
      <c r="D138" s="50">
        <v>3</v>
      </c>
      <c r="E138" s="49">
        <v>0.042928240740740746</v>
      </c>
      <c r="F138" s="16"/>
      <c r="G138" s="1"/>
    </row>
    <row r="139" spans="1:7" ht="12.75">
      <c r="A139" s="50">
        <v>138</v>
      </c>
      <c r="B139" s="54">
        <v>377</v>
      </c>
      <c r="C139" s="48" t="s">
        <v>416</v>
      </c>
      <c r="D139" s="50">
        <v>3</v>
      </c>
      <c r="E139" s="49">
        <v>0.0431712962962963</v>
      </c>
      <c r="F139" s="51"/>
      <c r="G139" s="1"/>
    </row>
    <row r="140" spans="1:7" ht="12.75">
      <c r="A140" s="50">
        <v>139</v>
      </c>
      <c r="B140" s="54">
        <v>363</v>
      </c>
      <c r="C140" s="48" t="s">
        <v>413</v>
      </c>
      <c r="D140" s="50">
        <v>3</v>
      </c>
      <c r="E140" s="49">
        <v>0.04403935185185185</v>
      </c>
      <c r="F140" s="16"/>
      <c r="G140" s="1"/>
    </row>
    <row r="141" spans="1:7" ht="12.75">
      <c r="A141" s="50">
        <v>140</v>
      </c>
      <c r="B141" s="54">
        <v>476</v>
      </c>
      <c r="C141" s="48" t="s">
        <v>441</v>
      </c>
      <c r="D141" s="50">
        <v>3</v>
      </c>
      <c r="E141" s="49">
        <v>0.044189814814814814</v>
      </c>
      <c r="F141" s="16"/>
      <c r="G141" s="1"/>
    </row>
    <row r="142" spans="1:7" ht="12.75">
      <c r="A142" s="50">
        <v>141</v>
      </c>
      <c r="B142" s="54">
        <v>367</v>
      </c>
      <c r="C142" s="48" t="s">
        <v>422</v>
      </c>
      <c r="D142" s="50">
        <v>3</v>
      </c>
      <c r="E142" s="49">
        <v>0.04459490740740741</v>
      </c>
      <c r="F142" s="16"/>
      <c r="G142" s="1"/>
    </row>
    <row r="143" spans="1:7" ht="12.75">
      <c r="A143" s="50">
        <v>142</v>
      </c>
      <c r="B143" s="54">
        <v>444</v>
      </c>
      <c r="C143" s="48" t="s">
        <v>436</v>
      </c>
      <c r="D143" s="50">
        <v>3</v>
      </c>
      <c r="E143" s="49">
        <v>0.04473379629629629</v>
      </c>
      <c r="F143" s="16"/>
      <c r="G143" s="1"/>
    </row>
    <row r="144" spans="1:7" ht="12.75">
      <c r="A144" s="50">
        <v>143</v>
      </c>
      <c r="B144" s="47">
        <v>412</v>
      </c>
      <c r="C144" s="48" t="s">
        <v>429</v>
      </c>
      <c r="D144" s="50">
        <v>3</v>
      </c>
      <c r="E144" s="49">
        <v>0.04486111111111111</v>
      </c>
      <c r="F144" s="16"/>
      <c r="G144" s="1"/>
    </row>
    <row r="145" spans="1:7" ht="12.75">
      <c r="A145" s="50">
        <v>144</v>
      </c>
      <c r="B145" s="54">
        <v>378</v>
      </c>
      <c r="C145" s="48" t="s">
        <v>455</v>
      </c>
      <c r="D145" s="50">
        <v>3</v>
      </c>
      <c r="E145" s="49">
        <v>0.04496527777777778</v>
      </c>
      <c r="F145" s="16"/>
      <c r="G145" s="1"/>
    </row>
    <row r="146" spans="1:7" ht="12.75">
      <c r="A146" s="50">
        <v>145</v>
      </c>
      <c r="B146" s="54">
        <v>379</v>
      </c>
      <c r="C146" s="48" t="s">
        <v>457</v>
      </c>
      <c r="D146" s="50">
        <v>3</v>
      </c>
      <c r="E146" s="49">
        <v>0.04496527777777778</v>
      </c>
      <c r="F146" s="16"/>
      <c r="G146" s="1"/>
    </row>
    <row r="147" spans="1:7" ht="12.75">
      <c r="A147" s="50">
        <v>146</v>
      </c>
      <c r="B147" s="54">
        <v>369</v>
      </c>
      <c r="C147" s="48" t="s">
        <v>446</v>
      </c>
      <c r="D147" s="50">
        <v>3</v>
      </c>
      <c r="E147" s="49">
        <v>0.046851851851851846</v>
      </c>
      <c r="F147" s="16"/>
      <c r="G147" s="1"/>
    </row>
    <row r="148" spans="1:7" ht="12.75">
      <c r="A148" s="50">
        <v>147</v>
      </c>
      <c r="B148" s="54">
        <v>455</v>
      </c>
      <c r="C148" s="48" t="s">
        <v>459</v>
      </c>
      <c r="D148" s="50">
        <v>3</v>
      </c>
      <c r="E148" s="49">
        <v>0.046886574074074074</v>
      </c>
      <c r="F148" s="16"/>
      <c r="G148" s="1"/>
    </row>
    <row r="149" spans="1:7" ht="12.75">
      <c r="A149" s="50">
        <v>148</v>
      </c>
      <c r="B149" s="54">
        <v>430</v>
      </c>
      <c r="C149" s="48" t="s">
        <v>461</v>
      </c>
      <c r="D149" s="50">
        <v>3</v>
      </c>
      <c r="E149" s="49">
        <v>0.046921296296296294</v>
      </c>
      <c r="F149" s="16"/>
      <c r="G149" s="1"/>
    </row>
    <row r="150" spans="1:7" ht="12.75">
      <c r="A150" s="50">
        <v>149</v>
      </c>
      <c r="B150" s="54">
        <v>368</v>
      </c>
      <c r="C150" s="48" t="s">
        <v>444</v>
      </c>
      <c r="D150" s="50">
        <v>3</v>
      </c>
      <c r="E150" s="49">
        <v>0.047002314814814816</v>
      </c>
      <c r="F150" s="16"/>
      <c r="G150" s="1"/>
    </row>
    <row r="151" spans="1:7" ht="12.75">
      <c r="A151" s="50">
        <v>150</v>
      </c>
      <c r="B151" s="54">
        <v>446</v>
      </c>
      <c r="C151" s="48" t="s">
        <v>395</v>
      </c>
      <c r="D151" s="50">
        <v>4</v>
      </c>
      <c r="E151" s="49">
        <v>0.04814814814814814</v>
      </c>
      <c r="F151" s="16"/>
      <c r="G151" s="1"/>
    </row>
    <row r="152" spans="1:7" ht="12.75">
      <c r="A152" s="50">
        <v>151</v>
      </c>
      <c r="B152" s="54">
        <v>384</v>
      </c>
      <c r="C152" s="48" t="s">
        <v>462</v>
      </c>
      <c r="D152" s="50">
        <v>3</v>
      </c>
      <c r="E152" s="49">
        <v>0.049166666666666664</v>
      </c>
      <c r="F152" s="16"/>
      <c r="G152" s="1"/>
    </row>
    <row r="153" spans="1:7" ht="12.75">
      <c r="A153" s="50">
        <v>152</v>
      </c>
      <c r="B153" s="54">
        <v>407</v>
      </c>
      <c r="C153" s="48" t="s">
        <v>478</v>
      </c>
      <c r="D153" s="50">
        <v>3</v>
      </c>
      <c r="E153" s="49">
        <v>0.049386574074074076</v>
      </c>
      <c r="F153" s="16"/>
      <c r="G153" s="1"/>
    </row>
    <row r="154" spans="1:7" ht="12.75">
      <c r="A154" s="50">
        <v>153</v>
      </c>
      <c r="B154" s="54">
        <v>372</v>
      </c>
      <c r="C154" s="48" t="s">
        <v>477</v>
      </c>
      <c r="D154" s="50">
        <v>3</v>
      </c>
      <c r="E154" s="49">
        <v>0.0499537037037037</v>
      </c>
      <c r="F154" s="16"/>
      <c r="G154" s="1"/>
    </row>
    <row r="155" spans="1:7" ht="12.75">
      <c r="A155" s="50">
        <v>154</v>
      </c>
      <c r="B155" s="54">
        <v>389</v>
      </c>
      <c r="C155" s="48" t="s">
        <v>397</v>
      </c>
      <c r="D155" s="50">
        <v>4</v>
      </c>
      <c r="E155" s="49">
        <v>0.05174768518518519</v>
      </c>
      <c r="F155" s="16"/>
      <c r="G155" s="1"/>
    </row>
    <row r="156" spans="1:7" ht="12.75">
      <c r="A156" s="50">
        <v>155</v>
      </c>
      <c r="B156" s="54">
        <v>418</v>
      </c>
      <c r="C156" s="48" t="s">
        <v>399</v>
      </c>
      <c r="D156" s="50">
        <v>4</v>
      </c>
      <c r="E156" s="49">
        <v>0.052974537037037035</v>
      </c>
      <c r="F156" s="16"/>
      <c r="G156" s="1"/>
    </row>
    <row r="157" spans="1:7" ht="12.75">
      <c r="A157" s="50">
        <v>156</v>
      </c>
      <c r="B157" s="54">
        <v>406</v>
      </c>
      <c r="C157" s="48" t="s">
        <v>480</v>
      </c>
      <c r="D157" s="50">
        <v>3</v>
      </c>
      <c r="E157" s="49">
        <v>0.05424768518518519</v>
      </c>
      <c r="F157" s="16"/>
      <c r="G157" s="1"/>
    </row>
    <row r="158" spans="1:7" ht="12.75">
      <c r="A158" s="50">
        <v>157</v>
      </c>
      <c r="B158" s="54">
        <v>424</v>
      </c>
      <c r="C158" s="48" t="s">
        <v>409</v>
      </c>
      <c r="D158" s="50">
        <v>4</v>
      </c>
      <c r="E158" s="49">
        <v>0.054375</v>
      </c>
      <c r="F158" s="16"/>
      <c r="G158" s="1"/>
    </row>
    <row r="159" spans="1:7" ht="12.75">
      <c r="A159" s="50">
        <v>158</v>
      </c>
      <c r="B159" s="54">
        <v>405</v>
      </c>
      <c r="C159" s="48" t="s">
        <v>407</v>
      </c>
      <c r="D159" s="50">
        <v>3</v>
      </c>
      <c r="E159" s="49">
        <v>0.05572916666666666</v>
      </c>
      <c r="F159" s="16"/>
      <c r="G159" s="1"/>
    </row>
    <row r="160" spans="1:7" ht="12.75">
      <c r="A160" s="50">
        <v>159</v>
      </c>
      <c r="B160" s="54">
        <v>370</v>
      </c>
      <c r="C160" s="48" t="s">
        <v>414</v>
      </c>
      <c r="D160" s="50">
        <v>4</v>
      </c>
      <c r="E160" s="49">
        <v>0.05641203703703704</v>
      </c>
      <c r="F160" s="16"/>
      <c r="G160" s="1"/>
    </row>
    <row r="161" spans="1:7" ht="12.75">
      <c r="A161" s="50">
        <v>160</v>
      </c>
      <c r="B161" s="54">
        <v>376</v>
      </c>
      <c r="C161" s="48" t="s">
        <v>418</v>
      </c>
      <c r="D161" s="50">
        <v>4</v>
      </c>
      <c r="E161" s="49">
        <v>0.05721064814814814</v>
      </c>
      <c r="F161" s="16"/>
      <c r="G161" s="1"/>
    </row>
    <row r="162" spans="1:7" ht="12.75">
      <c r="A162" s="50">
        <v>161</v>
      </c>
      <c r="B162" s="54">
        <v>366</v>
      </c>
      <c r="C162" s="48" t="s">
        <v>420</v>
      </c>
      <c r="D162" s="50">
        <v>4</v>
      </c>
      <c r="E162" s="49">
        <v>0.057291666666666664</v>
      </c>
      <c r="F162" s="16"/>
      <c r="G162" s="1"/>
    </row>
    <row r="163" spans="1:7" ht="12.75">
      <c r="A163" s="50">
        <v>162</v>
      </c>
      <c r="B163" s="54">
        <v>433</v>
      </c>
      <c r="C163" s="48" t="s">
        <v>431</v>
      </c>
      <c r="D163" s="50">
        <v>4</v>
      </c>
      <c r="E163" s="49">
        <v>0.05736111111111111</v>
      </c>
      <c r="F163" s="16"/>
      <c r="G163" s="1"/>
    </row>
    <row r="164" spans="1:7" ht="12.75">
      <c r="A164" s="50">
        <v>163</v>
      </c>
      <c r="B164" s="54">
        <v>393</v>
      </c>
      <c r="C164" s="48" t="s">
        <v>443</v>
      </c>
      <c r="D164" s="50">
        <v>4</v>
      </c>
      <c r="E164" s="49">
        <v>0.057372685185185186</v>
      </c>
      <c r="F164" s="16"/>
      <c r="G164" s="1"/>
    </row>
    <row r="165" spans="1:7" ht="12.75">
      <c r="A165" s="50">
        <v>164</v>
      </c>
      <c r="B165" s="54">
        <v>377</v>
      </c>
      <c r="C165" s="48" t="s">
        <v>416</v>
      </c>
      <c r="D165" s="50">
        <v>4</v>
      </c>
      <c r="E165" s="49">
        <v>0.05787037037037037</v>
      </c>
      <c r="F165" s="16"/>
      <c r="G165" s="1"/>
    </row>
    <row r="166" spans="1:7" ht="12.75">
      <c r="A166" s="50">
        <v>165</v>
      </c>
      <c r="B166" s="54">
        <v>375</v>
      </c>
      <c r="C166" s="48" t="s">
        <v>427</v>
      </c>
      <c r="D166" s="50">
        <v>4</v>
      </c>
      <c r="E166" s="49">
        <v>0.058460648148148144</v>
      </c>
      <c r="F166" s="16"/>
      <c r="G166" s="1"/>
    </row>
    <row r="167" spans="1:7" ht="12.75">
      <c r="A167" s="50">
        <v>166</v>
      </c>
      <c r="B167" s="54">
        <v>374</v>
      </c>
      <c r="C167" s="48" t="s">
        <v>425</v>
      </c>
      <c r="D167" s="50">
        <v>4</v>
      </c>
      <c r="E167" s="49">
        <v>0.058460648148148144</v>
      </c>
      <c r="F167" s="16"/>
      <c r="G167" s="1"/>
    </row>
    <row r="168" spans="1:7" ht="12.75">
      <c r="A168" s="50">
        <v>167</v>
      </c>
      <c r="B168" s="54">
        <v>360</v>
      </c>
      <c r="C168" s="48" t="s">
        <v>495</v>
      </c>
      <c r="D168" s="50">
        <v>3</v>
      </c>
      <c r="E168" s="49">
        <v>0.058634259259259254</v>
      </c>
      <c r="F168" s="16"/>
      <c r="G168" s="1"/>
    </row>
    <row r="169" spans="1:7" ht="12.75">
      <c r="A169" s="50">
        <v>168</v>
      </c>
      <c r="B169" s="54">
        <v>476</v>
      </c>
      <c r="C169" s="48" t="s">
        <v>441</v>
      </c>
      <c r="D169" s="50">
        <v>4</v>
      </c>
      <c r="E169" s="49">
        <v>0.05931712962962963</v>
      </c>
      <c r="F169" s="16"/>
      <c r="G169" s="1"/>
    </row>
    <row r="170" spans="1:7" ht="12.75">
      <c r="A170" s="50">
        <v>169</v>
      </c>
      <c r="B170" s="54">
        <v>444</v>
      </c>
      <c r="C170" s="48" t="s">
        <v>436</v>
      </c>
      <c r="D170" s="50">
        <v>4</v>
      </c>
      <c r="E170" s="49">
        <v>0.06017361111111111</v>
      </c>
      <c r="F170" s="16"/>
      <c r="G170" s="1"/>
    </row>
    <row r="171" spans="1:7" ht="12.75">
      <c r="A171" s="50">
        <v>170</v>
      </c>
      <c r="B171" s="54">
        <v>378</v>
      </c>
      <c r="C171" s="48" t="s">
        <v>455</v>
      </c>
      <c r="D171" s="50">
        <v>4</v>
      </c>
      <c r="E171" s="52">
        <v>0.06017361111111111</v>
      </c>
      <c r="F171" s="16"/>
      <c r="G171" s="1"/>
    </row>
    <row r="172" spans="1:7" ht="12.75">
      <c r="A172" s="50">
        <v>171</v>
      </c>
      <c r="B172" s="54">
        <v>446</v>
      </c>
      <c r="C172" s="48" t="s">
        <v>395</v>
      </c>
      <c r="D172" s="50">
        <v>5</v>
      </c>
      <c r="E172" s="53">
        <v>0.06019675925925926</v>
      </c>
      <c r="F172" s="16"/>
      <c r="G172" s="1"/>
    </row>
    <row r="173" spans="1:7" ht="12.75">
      <c r="A173" s="50">
        <v>172</v>
      </c>
      <c r="B173" s="54">
        <v>367</v>
      </c>
      <c r="C173" s="48" t="s">
        <v>422</v>
      </c>
      <c r="D173" s="50">
        <v>4</v>
      </c>
      <c r="E173" s="53">
        <v>0.061053240740740734</v>
      </c>
      <c r="F173" s="16"/>
      <c r="G173" s="1"/>
    </row>
    <row r="174" spans="1:7" ht="12.75">
      <c r="A174" s="50">
        <v>173</v>
      </c>
      <c r="B174" s="54">
        <v>412</v>
      </c>
      <c r="C174" s="48" t="s">
        <v>429</v>
      </c>
      <c r="D174" s="50">
        <v>4</v>
      </c>
      <c r="E174" s="53">
        <v>0.06152777777777777</v>
      </c>
      <c r="F174" s="16"/>
      <c r="G174" s="1"/>
    </row>
    <row r="175" spans="1:7" ht="12.75">
      <c r="A175" s="50">
        <v>174</v>
      </c>
      <c r="B175" s="54">
        <v>455</v>
      </c>
      <c r="C175" s="48" t="s">
        <v>459</v>
      </c>
      <c r="D175" s="50">
        <v>4</v>
      </c>
      <c r="E175" s="53">
        <v>0.062233796296296294</v>
      </c>
      <c r="F175" s="16"/>
      <c r="G175" s="1"/>
    </row>
    <row r="176" spans="1:7" ht="12.75">
      <c r="A176" s="50">
        <v>175</v>
      </c>
      <c r="B176" s="54">
        <v>430</v>
      </c>
      <c r="C176" s="48" t="s">
        <v>461</v>
      </c>
      <c r="D176" s="50">
        <v>4</v>
      </c>
      <c r="E176" s="53">
        <v>0.062233796296296294</v>
      </c>
      <c r="F176" s="16"/>
      <c r="G176" s="1"/>
    </row>
    <row r="177" spans="1:7" ht="12.75">
      <c r="A177" s="50">
        <v>176</v>
      </c>
      <c r="B177" s="54">
        <v>369</v>
      </c>
      <c r="C177" s="48" t="s">
        <v>446</v>
      </c>
      <c r="D177" s="50">
        <v>4</v>
      </c>
      <c r="E177" s="53">
        <v>0.06232638888888889</v>
      </c>
      <c r="F177" s="16"/>
      <c r="G177" s="1"/>
    </row>
    <row r="178" spans="1:7" ht="12.75">
      <c r="A178" s="50">
        <v>177</v>
      </c>
      <c r="B178" s="54">
        <v>368</v>
      </c>
      <c r="C178" s="48" t="s">
        <v>444</v>
      </c>
      <c r="D178" s="50">
        <v>4</v>
      </c>
      <c r="E178" s="53">
        <v>0.06358796296296297</v>
      </c>
      <c r="F178" s="16"/>
      <c r="G178" s="1"/>
    </row>
    <row r="179" spans="1:7" ht="12.75">
      <c r="A179" s="50">
        <v>178</v>
      </c>
      <c r="B179" s="54">
        <v>407</v>
      </c>
      <c r="C179" s="48" t="s">
        <v>478</v>
      </c>
      <c r="D179" s="50">
        <v>4</v>
      </c>
      <c r="E179" s="53">
        <v>0.06627314814814815</v>
      </c>
      <c r="F179" s="16"/>
      <c r="G179" s="1"/>
    </row>
    <row r="180" spans="1:7" ht="12.75">
      <c r="A180" s="50">
        <v>179</v>
      </c>
      <c r="B180" s="54">
        <v>372</v>
      </c>
      <c r="C180" s="48" t="s">
        <v>477</v>
      </c>
      <c r="D180" s="50">
        <v>4</v>
      </c>
      <c r="E180" s="53">
        <v>0.06628472222222222</v>
      </c>
      <c r="F180" s="16"/>
      <c r="G180" s="1"/>
    </row>
    <row r="181" spans="1:7" ht="12.75">
      <c r="A181" s="50">
        <v>180</v>
      </c>
      <c r="B181" s="54">
        <v>450</v>
      </c>
      <c r="C181" s="48" t="s">
        <v>497</v>
      </c>
      <c r="D181" s="50">
        <v>3</v>
      </c>
      <c r="E181" s="53">
        <v>0.06674768518518519</v>
      </c>
      <c r="F181" s="16"/>
      <c r="G181" s="1"/>
    </row>
    <row r="182" spans="1:7" ht="12.75">
      <c r="A182" s="50">
        <v>181</v>
      </c>
      <c r="B182" s="54">
        <v>418</v>
      </c>
      <c r="C182" s="48" t="s">
        <v>399</v>
      </c>
      <c r="D182" s="50">
        <v>5</v>
      </c>
      <c r="E182" s="53">
        <v>0.06694444444444445</v>
      </c>
      <c r="F182" s="16"/>
      <c r="G182" s="1"/>
    </row>
    <row r="183" spans="1:7" ht="12.75">
      <c r="A183" s="50">
        <v>182</v>
      </c>
      <c r="B183" s="54">
        <v>370</v>
      </c>
      <c r="C183" s="48" t="s">
        <v>414</v>
      </c>
      <c r="D183" s="50">
        <v>5</v>
      </c>
      <c r="E183" s="53">
        <v>0.07144675925925927</v>
      </c>
      <c r="F183" s="16"/>
      <c r="G183" s="1"/>
    </row>
    <row r="184" spans="1:7" ht="12.75">
      <c r="A184" s="50">
        <v>183</v>
      </c>
      <c r="B184" s="54">
        <v>433</v>
      </c>
      <c r="C184" s="48" t="s">
        <v>431</v>
      </c>
      <c r="D184" s="50">
        <v>5</v>
      </c>
      <c r="E184" s="53">
        <v>0.07222222222222223</v>
      </c>
      <c r="F184" s="16"/>
      <c r="G184" s="1"/>
    </row>
    <row r="185" spans="1:7" ht="12.75">
      <c r="A185" s="50">
        <v>184</v>
      </c>
      <c r="B185" s="54">
        <v>377</v>
      </c>
      <c r="C185" s="48" t="s">
        <v>416</v>
      </c>
      <c r="D185" s="50">
        <v>5</v>
      </c>
      <c r="E185" s="53">
        <v>0.07224537037037036</v>
      </c>
      <c r="F185" s="16"/>
      <c r="G185" s="1"/>
    </row>
    <row r="186" spans="1:7" ht="12.75">
      <c r="A186" s="50">
        <v>185</v>
      </c>
      <c r="B186" s="54">
        <v>446</v>
      </c>
      <c r="C186" s="48" t="s">
        <v>395</v>
      </c>
      <c r="D186" s="50">
        <v>6</v>
      </c>
      <c r="E186" s="53">
        <v>0.07234953703703705</v>
      </c>
      <c r="F186" s="16"/>
      <c r="G186" s="1"/>
    </row>
    <row r="187" spans="1:7" ht="12.75">
      <c r="A187" s="50">
        <v>186</v>
      </c>
      <c r="B187" s="54">
        <v>375</v>
      </c>
      <c r="C187" s="48" t="s">
        <v>427</v>
      </c>
      <c r="D187" s="50">
        <v>5</v>
      </c>
      <c r="E187" s="53">
        <v>0.07339120370370371</v>
      </c>
      <c r="F187" s="16"/>
      <c r="G187" s="1"/>
    </row>
    <row r="188" spans="1:7" ht="12.75">
      <c r="A188" s="50">
        <v>187</v>
      </c>
      <c r="B188" s="54">
        <v>374</v>
      </c>
      <c r="C188" s="48" t="s">
        <v>425</v>
      </c>
      <c r="D188" s="50">
        <v>5</v>
      </c>
      <c r="E188" s="53">
        <v>0.07350694444444444</v>
      </c>
      <c r="F188" s="16"/>
      <c r="G188" s="1"/>
    </row>
    <row r="189" spans="1:7" ht="12.75">
      <c r="A189" s="50">
        <v>188</v>
      </c>
      <c r="B189" s="54">
        <v>406</v>
      </c>
      <c r="C189" s="48" t="s">
        <v>480</v>
      </c>
      <c r="D189" s="50">
        <v>4</v>
      </c>
      <c r="E189" s="53">
        <v>0.07358796296296297</v>
      </c>
      <c r="F189" s="16"/>
      <c r="G189" s="1"/>
    </row>
    <row r="190" spans="1:7" ht="12.75">
      <c r="A190" s="50">
        <v>189</v>
      </c>
      <c r="B190" s="54">
        <v>378</v>
      </c>
      <c r="C190" s="48" t="s">
        <v>455</v>
      </c>
      <c r="D190" s="50">
        <v>5</v>
      </c>
      <c r="E190" s="53">
        <v>0.07510416666666667</v>
      </c>
      <c r="F190" s="16"/>
      <c r="G190" s="1"/>
    </row>
    <row r="191" spans="1:7" ht="12.75">
      <c r="A191" s="50">
        <v>190</v>
      </c>
      <c r="B191" s="54">
        <v>476</v>
      </c>
      <c r="C191" s="48" t="s">
        <v>441</v>
      </c>
      <c r="D191" s="50">
        <v>5</v>
      </c>
      <c r="E191" s="53">
        <v>0.07553240740740741</v>
      </c>
      <c r="F191" s="16"/>
      <c r="G191" s="1"/>
    </row>
    <row r="192" spans="1:7" ht="12.75">
      <c r="A192" s="50">
        <v>191</v>
      </c>
      <c r="B192" s="54">
        <v>360</v>
      </c>
      <c r="C192" s="48" t="s">
        <v>495</v>
      </c>
      <c r="D192" s="50">
        <v>4</v>
      </c>
      <c r="E192" s="53">
        <v>0.0777662037037037</v>
      </c>
      <c r="F192" s="16"/>
      <c r="G192" s="1"/>
    </row>
    <row r="193" spans="1:7" ht="12.75">
      <c r="A193" s="50">
        <v>192</v>
      </c>
      <c r="B193" s="54">
        <v>368</v>
      </c>
      <c r="C193" s="48" t="s">
        <v>444</v>
      </c>
      <c r="D193" s="50">
        <v>5</v>
      </c>
      <c r="E193" s="53">
        <v>0.08032407407407406</v>
      </c>
      <c r="F193" s="16"/>
      <c r="G193" s="1"/>
    </row>
    <row r="194" spans="1:7" ht="12.75">
      <c r="A194" s="50">
        <v>193</v>
      </c>
      <c r="B194" s="54">
        <v>418</v>
      </c>
      <c r="C194" s="48" t="s">
        <v>399</v>
      </c>
      <c r="D194" s="50">
        <v>6</v>
      </c>
      <c r="E194" s="53">
        <v>0.08181712962962963</v>
      </c>
      <c r="F194" s="16"/>
      <c r="G194" s="1"/>
    </row>
    <row r="195" spans="1:7" ht="12.75">
      <c r="A195" s="50">
        <v>194</v>
      </c>
      <c r="B195" s="54">
        <v>372</v>
      </c>
      <c r="C195" s="48" t="s">
        <v>477</v>
      </c>
      <c r="D195" s="50">
        <v>5</v>
      </c>
      <c r="E195" s="53">
        <v>0.08314814814814815</v>
      </c>
      <c r="F195" s="16"/>
      <c r="G195" s="1"/>
    </row>
    <row r="196" spans="1:7" ht="12.75">
      <c r="A196" s="50">
        <v>195</v>
      </c>
      <c r="B196" s="54">
        <v>446</v>
      </c>
      <c r="C196" s="48" t="s">
        <v>395</v>
      </c>
      <c r="D196" s="50">
        <v>7</v>
      </c>
      <c r="E196" s="53">
        <v>0.08487268518518519</v>
      </c>
      <c r="F196" s="16"/>
      <c r="G196" s="1"/>
    </row>
    <row r="197" spans="1:7" ht="12.75">
      <c r="A197" s="50">
        <v>196</v>
      </c>
      <c r="B197" s="54">
        <v>377</v>
      </c>
      <c r="C197" s="48" t="s">
        <v>416</v>
      </c>
      <c r="D197" s="50">
        <v>6</v>
      </c>
      <c r="E197" s="53">
        <v>0.08659722222222221</v>
      </c>
      <c r="F197" s="16"/>
      <c r="G197" s="1"/>
    </row>
    <row r="198" spans="1:7" ht="12.75">
      <c r="A198" s="50">
        <v>197</v>
      </c>
      <c r="B198" s="54">
        <v>370</v>
      </c>
      <c r="C198" s="48" t="s">
        <v>414</v>
      </c>
      <c r="D198" s="50">
        <v>6</v>
      </c>
      <c r="E198" s="53">
        <v>0.086875</v>
      </c>
      <c r="F198" s="16"/>
      <c r="G198" s="1"/>
    </row>
    <row r="199" spans="1:7" ht="12.75">
      <c r="A199" s="50">
        <v>198</v>
      </c>
      <c r="B199" s="54">
        <v>375</v>
      </c>
      <c r="C199" s="48" t="s">
        <v>427</v>
      </c>
      <c r="D199" s="50">
        <v>6</v>
      </c>
      <c r="E199" s="53">
        <v>0.08711805555555556</v>
      </c>
      <c r="F199" s="16"/>
      <c r="G199" s="1"/>
    </row>
    <row r="200" spans="1:7" ht="12.75">
      <c r="A200" s="50">
        <v>199</v>
      </c>
      <c r="B200" s="54">
        <v>433</v>
      </c>
      <c r="C200" s="48" t="s">
        <v>431</v>
      </c>
      <c r="D200" s="50">
        <v>6</v>
      </c>
      <c r="E200" s="53">
        <v>0.08804398148148147</v>
      </c>
      <c r="F200" s="16"/>
      <c r="G200" s="1"/>
    </row>
    <row r="201" spans="1:7" ht="12.75">
      <c r="A201" s="50">
        <v>200</v>
      </c>
      <c r="B201" s="54">
        <v>374</v>
      </c>
      <c r="C201" s="48" t="s">
        <v>425</v>
      </c>
      <c r="D201" s="50">
        <v>6</v>
      </c>
      <c r="E201" s="53">
        <v>0.09049768518518518</v>
      </c>
      <c r="F201" s="16"/>
      <c r="G201" s="1"/>
    </row>
    <row r="202" spans="1:7" ht="12.75">
      <c r="A202" s="50">
        <v>201</v>
      </c>
      <c r="B202" s="54">
        <v>378</v>
      </c>
      <c r="C202" s="48" t="s">
        <v>455</v>
      </c>
      <c r="D202" s="50">
        <v>6</v>
      </c>
      <c r="E202" s="53">
        <v>0.09224537037037038</v>
      </c>
      <c r="F202" s="16"/>
      <c r="G202" s="1"/>
    </row>
    <row r="203" spans="1:7" ht="12.75">
      <c r="A203" s="50">
        <v>202</v>
      </c>
      <c r="B203" s="54">
        <v>418</v>
      </c>
      <c r="C203" s="48" t="s">
        <v>399</v>
      </c>
      <c r="D203" s="50">
        <v>7</v>
      </c>
      <c r="E203" s="53">
        <v>0.09648148148148149</v>
      </c>
      <c r="F203" s="16"/>
      <c r="G203" s="1"/>
    </row>
    <row r="204" spans="1:7" ht="12.75">
      <c r="A204" s="50">
        <v>203</v>
      </c>
      <c r="B204" s="54">
        <v>360</v>
      </c>
      <c r="C204" s="48" t="s">
        <v>495</v>
      </c>
      <c r="D204" s="50">
        <v>5</v>
      </c>
      <c r="E204" s="53">
        <v>0.09679398148148148</v>
      </c>
      <c r="F204" s="16"/>
      <c r="G204" s="1"/>
    </row>
    <row r="205" spans="1:7" ht="12.75">
      <c r="A205" s="50">
        <v>204</v>
      </c>
      <c r="B205" s="54">
        <v>377</v>
      </c>
      <c r="C205" s="48" t="s">
        <v>416</v>
      </c>
      <c r="D205" s="50">
        <v>7</v>
      </c>
      <c r="E205" s="53">
        <v>0.10084490740740741</v>
      </c>
      <c r="F205" s="16"/>
      <c r="G205" s="1"/>
    </row>
    <row r="206" spans="1:7" ht="12.75">
      <c r="A206" s="50">
        <v>205</v>
      </c>
      <c r="B206" s="54">
        <v>375</v>
      </c>
      <c r="C206" s="48" t="s">
        <v>427</v>
      </c>
      <c r="D206" s="50">
        <v>7</v>
      </c>
      <c r="E206" s="53">
        <v>0.10099537037037037</v>
      </c>
      <c r="F206" s="16"/>
      <c r="G206" s="1"/>
    </row>
    <row r="207" spans="1:7" ht="12.75">
      <c r="A207" s="50">
        <v>206</v>
      </c>
      <c r="B207" s="54">
        <v>370</v>
      </c>
      <c r="C207" s="48" t="s">
        <v>414</v>
      </c>
      <c r="D207" s="50">
        <v>7</v>
      </c>
      <c r="E207" s="53">
        <v>0.10275462962962963</v>
      </c>
      <c r="F207" s="16"/>
      <c r="G207" s="1"/>
    </row>
    <row r="208" spans="1:7" ht="12.75">
      <c r="A208" s="50">
        <v>207</v>
      </c>
      <c r="B208" s="54">
        <v>433</v>
      </c>
      <c r="C208" s="48" t="s">
        <v>431</v>
      </c>
      <c r="D208" s="50">
        <v>7</v>
      </c>
      <c r="E208" s="53">
        <v>0.10467592592592594</v>
      </c>
      <c r="F208" s="16"/>
      <c r="G208" s="1"/>
    </row>
    <row r="209" spans="1:7" ht="12.75">
      <c r="A209" s="50">
        <v>208</v>
      </c>
      <c r="B209" s="54">
        <v>374</v>
      </c>
      <c r="C209" s="48" t="s">
        <v>425</v>
      </c>
      <c r="D209" s="50">
        <v>7</v>
      </c>
      <c r="E209" s="53">
        <v>0.10770833333333334</v>
      </c>
      <c r="F209" s="16"/>
      <c r="G209" s="1"/>
    </row>
    <row r="210" spans="1:7" ht="12.75">
      <c r="A210" s="50">
        <v>209</v>
      </c>
      <c r="B210" s="54">
        <v>418</v>
      </c>
      <c r="C210" s="48" t="s">
        <v>399</v>
      </c>
      <c r="D210" s="50">
        <v>8</v>
      </c>
      <c r="E210" s="53">
        <v>0.11125</v>
      </c>
      <c r="F210" s="16"/>
      <c r="G210" s="1"/>
    </row>
    <row r="211" spans="1:7" ht="12.75">
      <c r="A211" s="50">
        <v>210</v>
      </c>
      <c r="B211" s="54">
        <v>377</v>
      </c>
      <c r="C211" s="48" t="s">
        <v>416</v>
      </c>
      <c r="D211" s="50">
        <v>8</v>
      </c>
      <c r="E211" s="53">
        <v>0.11516203703703703</v>
      </c>
      <c r="F211" s="16"/>
      <c r="G211" s="1"/>
    </row>
    <row r="212" spans="1:7" ht="12.75">
      <c r="A212" s="50">
        <v>211</v>
      </c>
      <c r="B212" s="54">
        <v>375</v>
      </c>
      <c r="C212" s="48" t="s">
        <v>427</v>
      </c>
      <c r="D212" s="50">
        <v>8</v>
      </c>
      <c r="E212" s="53">
        <v>0.11563657407407407</v>
      </c>
      <c r="F212" s="16"/>
      <c r="G212" s="1"/>
    </row>
    <row r="213" spans="1:7" ht="12.75">
      <c r="A213" s="50">
        <v>212</v>
      </c>
      <c r="B213" s="54">
        <v>360</v>
      </c>
      <c r="C213" s="48" t="s">
        <v>495</v>
      </c>
      <c r="D213" s="50">
        <v>6</v>
      </c>
      <c r="E213" s="49">
        <v>0.11574074074074074</v>
      </c>
      <c r="F213" s="16"/>
      <c r="G213" s="1"/>
    </row>
    <row r="214" spans="1:7" ht="12.75">
      <c r="A214" s="50">
        <v>213</v>
      </c>
      <c r="B214" s="54">
        <v>370</v>
      </c>
      <c r="C214" s="48" t="s">
        <v>414</v>
      </c>
      <c r="D214" s="50">
        <v>8</v>
      </c>
      <c r="E214" s="49">
        <v>0.11898148148148148</v>
      </c>
      <c r="F214" s="16"/>
      <c r="G214" s="1"/>
    </row>
    <row r="215" spans="1:7" ht="12.75">
      <c r="A215" s="50">
        <v>214</v>
      </c>
      <c r="B215" s="54">
        <v>418</v>
      </c>
      <c r="C215" s="48" t="s">
        <v>399</v>
      </c>
      <c r="D215" s="50">
        <v>9</v>
      </c>
      <c r="E215" s="49">
        <v>0.12604166666666666</v>
      </c>
      <c r="F215" s="16"/>
      <c r="G215" s="1"/>
    </row>
    <row r="216" spans="1:7" ht="12.75">
      <c r="A216" s="50">
        <v>215</v>
      </c>
      <c r="B216" s="54">
        <v>377</v>
      </c>
      <c r="C216" s="48" t="s">
        <v>416</v>
      </c>
      <c r="D216" s="50">
        <v>9</v>
      </c>
      <c r="E216" s="49">
        <v>0.1292939814814815</v>
      </c>
      <c r="F216" s="16"/>
      <c r="G216" s="1"/>
    </row>
    <row r="217" spans="1:7" ht="12.75">
      <c r="A217" s="50">
        <v>216</v>
      </c>
      <c r="B217" s="54">
        <v>375</v>
      </c>
      <c r="C217" s="48" t="s">
        <v>427</v>
      </c>
      <c r="D217" s="50">
        <v>9</v>
      </c>
      <c r="E217" s="49">
        <v>0.13069444444444445</v>
      </c>
      <c r="F217" s="16"/>
      <c r="G217" s="1"/>
    </row>
    <row r="218" spans="1:7" ht="12.75">
      <c r="A218" s="50">
        <v>217</v>
      </c>
      <c r="B218" s="54">
        <v>370</v>
      </c>
      <c r="C218" s="48" t="s">
        <v>414</v>
      </c>
      <c r="D218" s="50">
        <v>9</v>
      </c>
      <c r="E218" s="49">
        <v>0.13502314814814814</v>
      </c>
      <c r="F218" s="16"/>
      <c r="G218" s="1"/>
    </row>
    <row r="219" spans="1:7" ht="12.75">
      <c r="A219" s="50">
        <v>218</v>
      </c>
      <c r="B219" s="54">
        <v>360</v>
      </c>
      <c r="C219" s="48" t="s">
        <v>495</v>
      </c>
      <c r="D219" s="50">
        <v>7</v>
      </c>
      <c r="E219" s="49">
        <v>0.1355787037037037</v>
      </c>
      <c r="F219" s="16"/>
      <c r="G219" s="1"/>
    </row>
    <row r="220" spans="1:7" ht="12.75">
      <c r="A220" s="50">
        <v>219</v>
      </c>
      <c r="B220" s="96">
        <v>360</v>
      </c>
      <c r="C220" s="97" t="s">
        <v>495</v>
      </c>
      <c r="D220" s="98">
        <v>8</v>
      </c>
      <c r="E220" s="99">
        <v>0.15486111111111112</v>
      </c>
      <c r="F220" s="16"/>
      <c r="G220" s="1"/>
    </row>
    <row r="221" spans="1:7" ht="12.75">
      <c r="A221" s="86">
        <v>220</v>
      </c>
      <c r="B221" s="88">
        <v>360</v>
      </c>
      <c r="C221" s="89" t="s">
        <v>495</v>
      </c>
      <c r="D221" s="50">
        <v>9</v>
      </c>
      <c r="E221" s="91">
        <v>0.17405092592592594</v>
      </c>
      <c r="F221" s="87"/>
      <c r="G221" s="1"/>
    </row>
    <row r="222" spans="1:5" ht="12.75" customHeight="1">
      <c r="A222" s="86">
        <v>221</v>
      </c>
      <c r="B222" s="92">
        <v>464</v>
      </c>
      <c r="C222" s="93" t="s">
        <v>506</v>
      </c>
      <c r="D222" s="98">
        <v>1</v>
      </c>
      <c r="E222" s="94">
        <v>0.011608796296296296</v>
      </c>
    </row>
    <row r="223" spans="1:5" ht="12.75" customHeight="1">
      <c r="A223" s="86">
        <v>222</v>
      </c>
      <c r="B223" s="92">
        <v>414</v>
      </c>
      <c r="C223" s="93" t="s">
        <v>507</v>
      </c>
      <c r="D223" s="50">
        <v>1</v>
      </c>
      <c r="E223" s="94">
        <v>0.011701388888888891</v>
      </c>
    </row>
    <row r="224" spans="1:5" ht="12.75" customHeight="1">
      <c r="A224" s="86">
        <v>223</v>
      </c>
      <c r="B224" s="92">
        <v>382</v>
      </c>
      <c r="C224" s="93" t="s">
        <v>508</v>
      </c>
      <c r="D224" s="92">
        <v>1</v>
      </c>
      <c r="E224" s="94">
        <v>0.011747685185185186</v>
      </c>
    </row>
    <row r="225" spans="1:5" ht="12.75" customHeight="1">
      <c r="A225" s="86">
        <v>224</v>
      </c>
      <c r="B225" s="92">
        <v>388</v>
      </c>
      <c r="C225" s="93" t="s">
        <v>509</v>
      </c>
      <c r="D225" s="90">
        <v>1</v>
      </c>
      <c r="E225" s="94">
        <v>0.01269675925925926</v>
      </c>
    </row>
    <row r="226" spans="1:5" ht="12.75" customHeight="1">
      <c r="A226" s="86">
        <v>225</v>
      </c>
      <c r="B226" s="92">
        <v>397</v>
      </c>
      <c r="C226" s="93" t="s">
        <v>510</v>
      </c>
      <c r="D226" s="92">
        <v>1</v>
      </c>
      <c r="E226" s="94">
        <v>0.013043981481481483</v>
      </c>
    </row>
    <row r="227" spans="1:5" ht="12.75" customHeight="1">
      <c r="A227" s="86">
        <v>226</v>
      </c>
      <c r="B227" s="92">
        <v>458</v>
      </c>
      <c r="C227" s="93" t="s">
        <v>511</v>
      </c>
      <c r="D227" s="92">
        <v>1</v>
      </c>
      <c r="E227" s="94">
        <v>0.013171296296296294</v>
      </c>
    </row>
    <row r="228" spans="1:5" ht="12.75" customHeight="1">
      <c r="A228" s="86">
        <v>227</v>
      </c>
      <c r="B228" s="92">
        <v>364</v>
      </c>
      <c r="C228" s="93" t="s">
        <v>550</v>
      </c>
      <c r="D228" s="92">
        <v>1</v>
      </c>
      <c r="E228" s="94">
        <v>0.013206018518518518</v>
      </c>
    </row>
    <row r="229" spans="1:5" ht="12.75" customHeight="1">
      <c r="A229" s="86">
        <v>228</v>
      </c>
      <c r="B229" s="92">
        <v>415</v>
      </c>
      <c r="C229" s="93" t="s">
        <v>514</v>
      </c>
      <c r="D229" s="92">
        <v>1</v>
      </c>
      <c r="E229" s="94">
        <v>0.013206018518518518</v>
      </c>
    </row>
    <row r="230" spans="1:5" ht="12.75" customHeight="1">
      <c r="A230" s="86">
        <v>229</v>
      </c>
      <c r="B230" s="92">
        <v>385</v>
      </c>
      <c r="C230" s="93" t="s">
        <v>515</v>
      </c>
      <c r="D230" s="90">
        <v>1</v>
      </c>
      <c r="E230" s="94">
        <v>0.013414351851851851</v>
      </c>
    </row>
    <row r="231" spans="1:5" ht="12.75" customHeight="1">
      <c r="A231" s="86">
        <v>230</v>
      </c>
      <c r="B231" s="92">
        <v>383</v>
      </c>
      <c r="C231" s="93" t="s">
        <v>516</v>
      </c>
      <c r="D231" s="92">
        <v>1</v>
      </c>
      <c r="E231" s="94">
        <v>0.013414351851851851</v>
      </c>
    </row>
    <row r="232" spans="1:5" ht="12.75" customHeight="1">
      <c r="A232" s="86">
        <v>231</v>
      </c>
      <c r="B232" s="92">
        <v>365</v>
      </c>
      <c r="C232" s="93" t="s">
        <v>517</v>
      </c>
      <c r="D232" s="92">
        <v>1</v>
      </c>
      <c r="E232" s="94">
        <v>0.014270833333333335</v>
      </c>
    </row>
    <row r="233" spans="1:5" ht="12.75" customHeight="1">
      <c r="A233" s="86">
        <v>232</v>
      </c>
      <c r="B233" s="92">
        <v>429</v>
      </c>
      <c r="C233" s="93" t="s">
        <v>518</v>
      </c>
      <c r="D233" s="90">
        <v>1</v>
      </c>
      <c r="E233" s="94">
        <v>0.014340277777777776</v>
      </c>
    </row>
    <row r="234" spans="1:5" ht="12.75" customHeight="1">
      <c r="A234" s="86">
        <v>233</v>
      </c>
      <c r="B234" s="92">
        <v>419</v>
      </c>
      <c r="C234" s="93" t="s">
        <v>519</v>
      </c>
      <c r="D234" s="90">
        <v>1</v>
      </c>
      <c r="E234" s="94">
        <v>0.01568287037037037</v>
      </c>
    </row>
    <row r="235" spans="1:5" ht="12.75" customHeight="1">
      <c r="A235" s="86">
        <v>234</v>
      </c>
      <c r="B235" s="92">
        <v>391</v>
      </c>
      <c r="C235" s="93" t="s">
        <v>520</v>
      </c>
      <c r="D235" s="92">
        <v>1</v>
      </c>
      <c r="E235" s="94">
        <v>0.016249999999999997</v>
      </c>
    </row>
    <row r="236" spans="1:5" ht="12.75" customHeight="1">
      <c r="A236" s="86">
        <v>235</v>
      </c>
      <c r="B236" s="92">
        <v>437</v>
      </c>
      <c r="C236" s="93" t="s">
        <v>521</v>
      </c>
      <c r="D236" s="90">
        <v>1</v>
      </c>
      <c r="E236" s="94">
        <v>0.016400462962962964</v>
      </c>
    </row>
    <row r="237" spans="1:5" ht="12.75" customHeight="1">
      <c r="A237" s="86">
        <v>236</v>
      </c>
      <c r="B237" s="92">
        <v>438</v>
      </c>
      <c r="C237" s="93" t="s">
        <v>522</v>
      </c>
      <c r="D237" s="90">
        <v>1</v>
      </c>
      <c r="E237" s="94">
        <v>0.016469907407407405</v>
      </c>
    </row>
    <row r="238" spans="1:5" ht="12.75" customHeight="1">
      <c r="A238" s="86">
        <v>237</v>
      </c>
      <c r="B238" s="92">
        <v>439</v>
      </c>
      <c r="C238" s="93" t="s">
        <v>523</v>
      </c>
      <c r="D238" s="90">
        <v>1</v>
      </c>
      <c r="E238" s="94">
        <v>0.01758101851851852</v>
      </c>
    </row>
    <row r="239" spans="1:5" ht="12.75" customHeight="1">
      <c r="A239" s="86">
        <v>238</v>
      </c>
      <c r="B239" s="92">
        <v>408</v>
      </c>
      <c r="C239" s="93" t="s">
        <v>524</v>
      </c>
      <c r="D239" s="92">
        <v>1</v>
      </c>
      <c r="E239" s="94">
        <v>0.017731481481481483</v>
      </c>
    </row>
    <row r="240" spans="1:5" ht="12.75" customHeight="1">
      <c r="A240" s="86">
        <v>239</v>
      </c>
      <c r="B240" s="92">
        <v>440</v>
      </c>
      <c r="C240" s="93" t="s">
        <v>525</v>
      </c>
      <c r="D240" s="90">
        <v>1</v>
      </c>
      <c r="E240" s="94">
        <v>0.017858796296296296</v>
      </c>
    </row>
    <row r="241" spans="1:5" ht="12.75" customHeight="1">
      <c r="A241" s="86">
        <v>240</v>
      </c>
      <c r="B241" s="92">
        <v>380</v>
      </c>
      <c r="C241" s="93" t="s">
        <v>526</v>
      </c>
      <c r="D241" s="90">
        <v>1</v>
      </c>
      <c r="E241" s="94">
        <v>0.018206018518518517</v>
      </c>
    </row>
    <row r="242" spans="1:5" ht="12.75" customHeight="1">
      <c r="A242" s="86">
        <v>241</v>
      </c>
      <c r="B242" s="92">
        <v>422</v>
      </c>
      <c r="C242" s="93" t="s">
        <v>527</v>
      </c>
      <c r="D242" s="90">
        <v>1</v>
      </c>
      <c r="E242" s="94">
        <v>0.018414351851851852</v>
      </c>
    </row>
    <row r="243" spans="1:5" ht="12.75" customHeight="1">
      <c r="A243" s="86">
        <v>242</v>
      </c>
      <c r="B243" s="92">
        <v>454</v>
      </c>
      <c r="C243" s="93" t="s">
        <v>528</v>
      </c>
      <c r="D243" s="90">
        <v>1</v>
      </c>
      <c r="E243" s="94">
        <v>0.01855324074074074</v>
      </c>
    </row>
    <row r="244" spans="1:5" ht="12.75" customHeight="1">
      <c r="A244" s="86">
        <v>243</v>
      </c>
      <c r="B244" s="92">
        <v>473</v>
      </c>
      <c r="C244" s="93" t="s">
        <v>530</v>
      </c>
      <c r="D244" s="90">
        <v>1</v>
      </c>
      <c r="E244" s="94">
        <v>0.019189814814814816</v>
      </c>
    </row>
    <row r="245" spans="1:5" ht="12.75" customHeight="1">
      <c r="A245" s="86">
        <v>244</v>
      </c>
      <c r="B245" s="92">
        <v>426</v>
      </c>
      <c r="C245" s="93" t="s">
        <v>531</v>
      </c>
      <c r="D245" s="90">
        <v>1</v>
      </c>
      <c r="E245" s="94">
        <v>0.01945601851851852</v>
      </c>
    </row>
    <row r="246" spans="1:5" ht="12.75" customHeight="1">
      <c r="A246" s="86">
        <v>245</v>
      </c>
      <c r="B246" s="92">
        <v>467</v>
      </c>
      <c r="C246" s="93" t="s">
        <v>532</v>
      </c>
      <c r="D246" s="92">
        <v>1</v>
      </c>
      <c r="E246" s="94">
        <v>0.019756944444444445</v>
      </c>
    </row>
    <row r="247" spans="1:5" ht="12.75" customHeight="1">
      <c r="A247" s="86">
        <v>246</v>
      </c>
      <c r="B247" s="92">
        <v>470</v>
      </c>
      <c r="C247" s="93" t="s">
        <v>533</v>
      </c>
      <c r="D247" s="90">
        <v>1</v>
      </c>
      <c r="E247" s="94">
        <v>0.019756944444444445</v>
      </c>
    </row>
    <row r="248" spans="1:5" ht="12.75" customHeight="1">
      <c r="A248" s="86">
        <v>247</v>
      </c>
      <c r="B248" s="92">
        <v>471</v>
      </c>
      <c r="C248" s="93" t="s">
        <v>534</v>
      </c>
      <c r="D248" s="90">
        <v>1</v>
      </c>
      <c r="E248" s="94">
        <v>0.019756944444444445</v>
      </c>
    </row>
    <row r="249" spans="1:5" ht="12.75" customHeight="1">
      <c r="A249" s="86">
        <v>248</v>
      </c>
      <c r="B249" s="92">
        <v>472</v>
      </c>
      <c r="C249" s="93" t="s">
        <v>535</v>
      </c>
      <c r="D249" s="90">
        <v>1</v>
      </c>
      <c r="E249" s="94">
        <v>0.019756944444444445</v>
      </c>
    </row>
    <row r="250" spans="1:5" ht="12.75" customHeight="1">
      <c r="A250" s="86">
        <v>249</v>
      </c>
      <c r="B250" s="92">
        <v>435</v>
      </c>
      <c r="C250" s="93" t="s">
        <v>536</v>
      </c>
      <c r="D250" s="90">
        <v>1</v>
      </c>
      <c r="E250" s="94">
        <v>0.020324074074074074</v>
      </c>
    </row>
    <row r="251" spans="1:5" ht="12.75" customHeight="1">
      <c r="A251" s="86">
        <v>250</v>
      </c>
      <c r="B251" s="92">
        <v>434</v>
      </c>
      <c r="C251" s="93" t="s">
        <v>537</v>
      </c>
      <c r="D251" s="90">
        <v>1</v>
      </c>
      <c r="E251" s="94">
        <v>0.020324074074074074</v>
      </c>
    </row>
    <row r="252" spans="1:5" ht="12.75" customHeight="1">
      <c r="A252" s="86">
        <v>251</v>
      </c>
      <c r="B252" s="92">
        <v>466</v>
      </c>
      <c r="C252" s="93" t="s">
        <v>538</v>
      </c>
      <c r="D252" s="92">
        <v>1</v>
      </c>
      <c r="E252" s="94">
        <v>0.020358796296296295</v>
      </c>
    </row>
    <row r="253" spans="1:5" ht="12.75" customHeight="1">
      <c r="A253" s="86">
        <v>252</v>
      </c>
      <c r="B253" s="92">
        <v>468</v>
      </c>
      <c r="C253" s="93" t="s">
        <v>539</v>
      </c>
      <c r="D253" s="92">
        <v>1</v>
      </c>
      <c r="E253" s="94">
        <v>0.020810185185185185</v>
      </c>
    </row>
    <row r="254" spans="1:5" ht="12.75" customHeight="1">
      <c r="A254" s="86">
        <v>253</v>
      </c>
      <c r="B254" s="92">
        <v>420</v>
      </c>
      <c r="C254" s="93" t="s">
        <v>540</v>
      </c>
      <c r="D254" s="90">
        <v>1</v>
      </c>
      <c r="E254" s="94">
        <v>0.020937499999999998</v>
      </c>
    </row>
    <row r="255" spans="1:5" ht="12.75" customHeight="1">
      <c r="A255" s="86">
        <v>254</v>
      </c>
      <c r="B255" s="92">
        <v>463</v>
      </c>
      <c r="C255" s="93" t="s">
        <v>541</v>
      </c>
      <c r="D255" s="92">
        <v>1</v>
      </c>
      <c r="E255" s="94">
        <v>0.02096064814814815</v>
      </c>
    </row>
    <row r="256" spans="1:5" ht="12.75" customHeight="1">
      <c r="A256" s="86">
        <v>255</v>
      </c>
      <c r="B256" s="92">
        <v>462</v>
      </c>
      <c r="C256" s="93" t="s">
        <v>542</v>
      </c>
      <c r="D256" s="92">
        <v>1</v>
      </c>
      <c r="E256" s="94">
        <v>0.02096064814814815</v>
      </c>
    </row>
    <row r="257" spans="1:5" ht="12.75" customHeight="1">
      <c r="A257" s="86">
        <v>256</v>
      </c>
      <c r="B257" s="92">
        <v>475</v>
      </c>
      <c r="C257" s="93" t="s">
        <v>543</v>
      </c>
      <c r="D257" s="92">
        <v>1</v>
      </c>
      <c r="E257" s="94">
        <v>0.02164351851851852</v>
      </c>
    </row>
    <row r="258" spans="1:5" ht="12.75" customHeight="1">
      <c r="A258" s="86">
        <v>257</v>
      </c>
      <c r="B258" s="92">
        <v>371</v>
      </c>
      <c r="C258" s="93" t="s">
        <v>544</v>
      </c>
      <c r="D258" s="92">
        <v>1</v>
      </c>
      <c r="E258" s="94">
        <v>0.0253125</v>
      </c>
    </row>
    <row r="259" spans="1:5" ht="12.75" customHeight="1">
      <c r="A259" s="86">
        <v>258</v>
      </c>
      <c r="B259" s="92">
        <v>410</v>
      </c>
      <c r="C259" s="93" t="s">
        <v>546</v>
      </c>
      <c r="D259" s="92">
        <v>1</v>
      </c>
      <c r="E259" s="94">
        <v>0.025486111111111112</v>
      </c>
    </row>
    <row r="260" spans="1:5" ht="12.75" customHeight="1">
      <c r="A260" s="86">
        <v>259</v>
      </c>
      <c r="B260" s="92">
        <v>449</v>
      </c>
      <c r="C260" s="93" t="s">
        <v>547</v>
      </c>
      <c r="D260" s="92">
        <v>1</v>
      </c>
      <c r="E260" s="94">
        <v>0.026273148148148153</v>
      </c>
    </row>
    <row r="261" spans="1:5" ht="12.75" customHeight="1">
      <c r="A261" s="86">
        <v>260</v>
      </c>
      <c r="B261" s="92">
        <v>423</v>
      </c>
      <c r="C261" s="93" t="s">
        <v>411</v>
      </c>
      <c r="D261" s="90">
        <v>2</v>
      </c>
      <c r="E261" s="94">
        <v>0.02685185185185185</v>
      </c>
    </row>
    <row r="262" spans="1:5" ht="12.75" customHeight="1">
      <c r="A262" s="86">
        <v>261</v>
      </c>
      <c r="B262" s="92">
        <v>443</v>
      </c>
      <c r="C262" s="93" t="s">
        <v>403</v>
      </c>
      <c r="D262" s="90">
        <v>2</v>
      </c>
      <c r="E262" s="94">
        <v>0.02756944444444445</v>
      </c>
    </row>
    <row r="263" spans="1:5" ht="12.75" customHeight="1">
      <c r="A263" s="86">
        <v>262</v>
      </c>
      <c r="B263" s="92">
        <v>387</v>
      </c>
      <c r="C263" s="93" t="s">
        <v>412</v>
      </c>
      <c r="D263" s="90">
        <v>2</v>
      </c>
      <c r="E263" s="94">
        <v>0.028333333333333332</v>
      </c>
    </row>
    <row r="264" spans="1:5" ht="12.75" customHeight="1">
      <c r="A264" s="86">
        <v>263</v>
      </c>
      <c r="B264" s="92">
        <v>398</v>
      </c>
      <c r="C264" s="93" t="s">
        <v>433</v>
      </c>
      <c r="D264" s="90">
        <v>2</v>
      </c>
      <c r="E264" s="94">
        <v>0.028981481481481483</v>
      </c>
    </row>
    <row r="265" spans="1:5" ht="12.75" customHeight="1">
      <c r="A265" s="86">
        <v>264</v>
      </c>
      <c r="B265" s="92">
        <v>555</v>
      </c>
      <c r="C265" s="93" t="s">
        <v>440</v>
      </c>
      <c r="D265" s="90">
        <v>2</v>
      </c>
      <c r="E265" s="94">
        <v>0.02951388888888889</v>
      </c>
    </row>
    <row r="266" spans="1:5" ht="12.75" customHeight="1">
      <c r="A266" s="86">
        <v>265</v>
      </c>
      <c r="B266" s="92">
        <v>421</v>
      </c>
      <c r="C266" s="93" t="s">
        <v>439</v>
      </c>
      <c r="D266" s="90">
        <v>2</v>
      </c>
      <c r="E266" s="94">
        <v>0.03008101851851852</v>
      </c>
    </row>
    <row r="267" spans="1:5" ht="12.75" customHeight="1">
      <c r="A267" s="86">
        <v>266</v>
      </c>
      <c r="B267" s="92">
        <v>386</v>
      </c>
      <c r="C267" s="93" t="s">
        <v>435</v>
      </c>
      <c r="D267" s="90">
        <v>2</v>
      </c>
      <c r="E267" s="94">
        <v>0.030358796296296297</v>
      </c>
    </row>
    <row r="268" spans="1:5" ht="12.75" customHeight="1">
      <c r="A268" s="86">
        <v>267</v>
      </c>
      <c r="B268" s="92">
        <v>457</v>
      </c>
      <c r="C268" s="93" t="s">
        <v>548</v>
      </c>
      <c r="D268" s="92">
        <v>1</v>
      </c>
      <c r="E268" s="94">
        <v>0.030625</v>
      </c>
    </row>
    <row r="269" spans="1:5" ht="12.75" customHeight="1">
      <c r="A269" s="86">
        <v>268</v>
      </c>
      <c r="B269" s="92">
        <v>456</v>
      </c>
      <c r="C269" s="93" t="s">
        <v>549</v>
      </c>
      <c r="D269" s="92">
        <v>1</v>
      </c>
      <c r="E269" s="94">
        <v>0.030625</v>
      </c>
    </row>
    <row r="270" spans="1:5" ht="12.75" customHeight="1">
      <c r="A270" s="86">
        <v>269</v>
      </c>
      <c r="B270" s="92">
        <v>425</v>
      </c>
      <c r="C270" s="93" t="s">
        <v>451</v>
      </c>
      <c r="D270" s="90">
        <v>2</v>
      </c>
      <c r="E270" s="94">
        <v>0.03074074074074074</v>
      </c>
    </row>
    <row r="271" spans="1:5" ht="12.75" customHeight="1">
      <c r="A271" s="86">
        <v>270</v>
      </c>
      <c r="B271" s="92">
        <v>400</v>
      </c>
      <c r="C271" s="93" t="s">
        <v>454</v>
      </c>
      <c r="D271" s="90">
        <v>2</v>
      </c>
      <c r="E271" s="94">
        <v>0.031261574074074074</v>
      </c>
    </row>
    <row r="272" spans="1:5" ht="12.75" customHeight="1">
      <c r="A272" s="86">
        <v>271</v>
      </c>
      <c r="B272" s="92">
        <v>396</v>
      </c>
      <c r="C272" s="93" t="s">
        <v>438</v>
      </c>
      <c r="D272" s="92">
        <v>2</v>
      </c>
      <c r="E272" s="94">
        <v>0.03149305555555556</v>
      </c>
    </row>
    <row r="273" spans="1:5" ht="12.75" customHeight="1">
      <c r="A273" s="86">
        <v>272</v>
      </c>
      <c r="B273" s="92">
        <v>403</v>
      </c>
      <c r="C273" s="93" t="s">
        <v>465</v>
      </c>
      <c r="D273" s="90">
        <v>2</v>
      </c>
      <c r="E273" s="94">
        <v>0.03153935185185185</v>
      </c>
    </row>
    <row r="274" spans="1:5" ht="12.75" customHeight="1">
      <c r="A274" s="86">
        <v>273</v>
      </c>
      <c r="B274" s="92">
        <v>404</v>
      </c>
      <c r="C274" s="93" t="s">
        <v>464</v>
      </c>
      <c r="D274" s="90">
        <v>2</v>
      </c>
      <c r="E274" s="94">
        <v>0.03153935185185185</v>
      </c>
    </row>
    <row r="275" spans="1:5" ht="12.75" customHeight="1">
      <c r="A275" s="86">
        <v>274</v>
      </c>
      <c r="B275" s="92">
        <v>459</v>
      </c>
      <c r="C275" s="93" t="s">
        <v>466</v>
      </c>
      <c r="D275" s="90">
        <v>2</v>
      </c>
      <c r="E275" s="94">
        <v>0.03194444444444445</v>
      </c>
    </row>
    <row r="276" spans="1:5" ht="12.75" customHeight="1">
      <c r="A276" s="86">
        <v>275</v>
      </c>
      <c r="B276" s="92">
        <v>461</v>
      </c>
      <c r="C276" s="93" t="s">
        <v>463</v>
      </c>
      <c r="D276" s="90">
        <v>2</v>
      </c>
      <c r="E276" s="94">
        <v>0.032129629629629626</v>
      </c>
    </row>
    <row r="277" spans="1:5" ht="12.75" customHeight="1">
      <c r="A277" s="86">
        <v>276</v>
      </c>
      <c r="B277" s="92">
        <v>411</v>
      </c>
      <c r="C277" s="93" t="s">
        <v>473</v>
      </c>
      <c r="D277" s="90">
        <v>2</v>
      </c>
      <c r="E277" s="94">
        <v>0.03364583333333333</v>
      </c>
    </row>
    <row r="278" spans="1:5" ht="12.75" customHeight="1">
      <c r="A278" s="86">
        <v>277</v>
      </c>
      <c r="B278" s="92">
        <v>442</v>
      </c>
      <c r="C278" s="93" t="s">
        <v>474</v>
      </c>
      <c r="D278" s="90">
        <v>2</v>
      </c>
      <c r="E278" s="94">
        <v>0.03394675925925926</v>
      </c>
    </row>
    <row r="279" spans="1:5" ht="12.75" customHeight="1">
      <c r="A279" s="86">
        <v>278</v>
      </c>
      <c r="B279" s="92">
        <v>413</v>
      </c>
      <c r="C279" s="93" t="s">
        <v>481</v>
      </c>
      <c r="D279" s="90">
        <v>2</v>
      </c>
      <c r="E279" s="94">
        <v>0.034201388888888885</v>
      </c>
    </row>
    <row r="280" spans="1:5" ht="12.75" customHeight="1">
      <c r="A280" s="86">
        <v>279</v>
      </c>
      <c r="B280" s="92">
        <v>451</v>
      </c>
      <c r="C280" s="93" t="s">
        <v>475</v>
      </c>
      <c r="D280" s="90">
        <v>2</v>
      </c>
      <c r="E280" s="94">
        <v>0.034386574074074076</v>
      </c>
    </row>
    <row r="281" spans="1:5" ht="12.75" customHeight="1">
      <c r="A281" s="86">
        <v>280</v>
      </c>
      <c r="B281" s="92">
        <v>381</v>
      </c>
      <c r="C281" s="93" t="s">
        <v>489</v>
      </c>
      <c r="D281" s="92">
        <v>2</v>
      </c>
      <c r="E281" s="94">
        <v>0.034409722222222223</v>
      </c>
    </row>
    <row r="282" spans="1:5" ht="12.75" customHeight="1">
      <c r="A282" s="86">
        <v>281</v>
      </c>
      <c r="B282" s="92">
        <v>436</v>
      </c>
      <c r="C282" s="93" t="s">
        <v>468</v>
      </c>
      <c r="D282" s="90">
        <v>2</v>
      </c>
      <c r="E282" s="94">
        <v>0.03450231481481481</v>
      </c>
    </row>
    <row r="283" spans="1:5" ht="12.75" customHeight="1">
      <c r="A283" s="86">
        <v>282</v>
      </c>
      <c r="B283" s="92">
        <v>432</v>
      </c>
      <c r="C283" s="93" t="s">
        <v>486</v>
      </c>
      <c r="D283" s="90">
        <v>2</v>
      </c>
      <c r="E283" s="94">
        <v>0.03634259259259259</v>
      </c>
    </row>
    <row r="284" spans="1:5" ht="12.75" customHeight="1">
      <c r="A284" s="86">
        <v>283</v>
      </c>
      <c r="B284" s="92">
        <v>445</v>
      </c>
      <c r="C284" s="93" t="s">
        <v>488</v>
      </c>
      <c r="D284" s="90">
        <v>2</v>
      </c>
      <c r="E284" s="94">
        <v>0.03635416666666667</v>
      </c>
    </row>
    <row r="285" spans="1:5" ht="12.75" customHeight="1">
      <c r="A285" s="86">
        <v>284</v>
      </c>
      <c r="B285" s="92">
        <v>448</v>
      </c>
      <c r="C285" s="93" t="s">
        <v>476</v>
      </c>
      <c r="D285" s="90">
        <v>2</v>
      </c>
      <c r="E285" s="94">
        <v>0.03753472222222222</v>
      </c>
    </row>
    <row r="286" spans="1:5" ht="12.75" customHeight="1">
      <c r="A286" s="86">
        <v>285</v>
      </c>
      <c r="B286" s="92">
        <v>474</v>
      </c>
      <c r="C286" s="93" t="s">
        <v>492</v>
      </c>
      <c r="D286" s="90">
        <v>2</v>
      </c>
      <c r="E286" s="94">
        <v>0.03869212962962963</v>
      </c>
    </row>
    <row r="287" spans="1:5" ht="12.75" customHeight="1">
      <c r="A287" s="86">
        <v>286</v>
      </c>
      <c r="B287" s="92">
        <v>392</v>
      </c>
      <c r="C287" s="93" t="s">
        <v>401</v>
      </c>
      <c r="D287" s="90">
        <v>3</v>
      </c>
      <c r="E287" s="94">
        <v>0.038738425925925926</v>
      </c>
    </row>
    <row r="288" spans="1:5" ht="12.75" customHeight="1">
      <c r="A288" s="86">
        <v>287</v>
      </c>
      <c r="B288" s="92">
        <v>452</v>
      </c>
      <c r="C288" s="93" t="s">
        <v>405</v>
      </c>
      <c r="D288" s="90">
        <v>3</v>
      </c>
      <c r="E288" s="94">
        <v>0.03966435185185185</v>
      </c>
    </row>
    <row r="289" spans="1:5" ht="12.75" customHeight="1">
      <c r="A289" s="86">
        <v>288</v>
      </c>
      <c r="B289" s="92">
        <v>428</v>
      </c>
      <c r="C289" s="93" t="s">
        <v>500</v>
      </c>
      <c r="D289" s="90">
        <v>2</v>
      </c>
      <c r="E289" s="94">
        <v>0.04195601851851852</v>
      </c>
    </row>
    <row r="290" spans="1:5" ht="12.75" customHeight="1">
      <c r="A290" s="86">
        <v>289</v>
      </c>
      <c r="B290" s="92">
        <v>417</v>
      </c>
      <c r="C290" s="93" t="s">
        <v>502</v>
      </c>
      <c r="D290" s="90">
        <v>2</v>
      </c>
      <c r="E290" s="94">
        <v>0.04204861111111111</v>
      </c>
    </row>
    <row r="291" spans="1:5" ht="12.75" customHeight="1">
      <c r="A291" s="86">
        <v>290</v>
      </c>
      <c r="B291" s="92">
        <v>362</v>
      </c>
      <c r="C291" s="93" t="s">
        <v>503</v>
      </c>
      <c r="D291" s="90">
        <v>2</v>
      </c>
      <c r="E291" s="94">
        <v>0.042777777777777776</v>
      </c>
    </row>
    <row r="292" spans="1:5" ht="12.75" customHeight="1">
      <c r="A292" s="86">
        <v>291</v>
      </c>
      <c r="B292" s="92">
        <v>460</v>
      </c>
      <c r="C292" s="93" t="s">
        <v>458</v>
      </c>
      <c r="D292" s="90">
        <v>3</v>
      </c>
      <c r="E292" s="94">
        <v>0.04549768518518518</v>
      </c>
    </row>
    <row r="293" spans="1:5" ht="12.75" customHeight="1">
      <c r="A293" s="86">
        <v>292</v>
      </c>
      <c r="B293" s="92">
        <v>416</v>
      </c>
      <c r="C293" s="93" t="s">
        <v>424</v>
      </c>
      <c r="D293" s="90">
        <v>3</v>
      </c>
      <c r="E293" s="94">
        <v>0.045891203703703705</v>
      </c>
    </row>
    <row r="294" spans="1:5" ht="12.75" customHeight="1">
      <c r="A294" s="86">
        <v>293</v>
      </c>
      <c r="B294" s="92">
        <v>394</v>
      </c>
      <c r="C294" s="93" t="s">
        <v>449</v>
      </c>
      <c r="D294" s="90">
        <v>3</v>
      </c>
      <c r="E294" s="94">
        <v>0.04600694444444445</v>
      </c>
    </row>
    <row r="295" spans="1:5" ht="12.75" customHeight="1">
      <c r="A295" s="86">
        <v>294</v>
      </c>
      <c r="B295" s="92">
        <v>402</v>
      </c>
      <c r="C295" s="93" t="s">
        <v>453</v>
      </c>
      <c r="D295" s="90">
        <v>3</v>
      </c>
      <c r="E295" s="94">
        <v>0.046250000000000006</v>
      </c>
    </row>
    <row r="296" spans="1:5" ht="12.75" customHeight="1">
      <c r="A296" s="86">
        <v>295</v>
      </c>
      <c r="B296" s="92">
        <v>441</v>
      </c>
      <c r="C296" s="93" t="s">
        <v>467</v>
      </c>
      <c r="D296" s="90">
        <v>3</v>
      </c>
      <c r="E296" s="94">
        <v>0.04694444444444445</v>
      </c>
    </row>
    <row r="297" spans="1:5" ht="12.75" customHeight="1">
      <c r="A297" s="86">
        <v>296</v>
      </c>
      <c r="B297" s="92">
        <v>465</v>
      </c>
      <c r="C297" s="93" t="s">
        <v>493</v>
      </c>
      <c r="D297" s="90">
        <v>2</v>
      </c>
      <c r="E297" s="94">
        <v>0.047511574074074074</v>
      </c>
    </row>
    <row r="298" spans="1:5" ht="12.75" customHeight="1">
      <c r="A298" s="86">
        <v>297</v>
      </c>
      <c r="B298" s="92">
        <v>469</v>
      </c>
      <c r="C298" s="93" t="s">
        <v>494</v>
      </c>
      <c r="D298" s="90">
        <v>2</v>
      </c>
      <c r="E298" s="94">
        <v>0.04752314814814815</v>
      </c>
    </row>
    <row r="299" spans="1:5" ht="12.75" customHeight="1">
      <c r="A299" s="86">
        <v>298</v>
      </c>
      <c r="B299" s="92">
        <v>409</v>
      </c>
      <c r="C299" s="93" t="s">
        <v>448</v>
      </c>
      <c r="D299" s="90">
        <v>3</v>
      </c>
      <c r="E299" s="94">
        <v>0.047974537037037045</v>
      </c>
    </row>
    <row r="300" spans="1:5" ht="12.75" customHeight="1">
      <c r="A300" s="86">
        <v>299</v>
      </c>
      <c r="B300" s="92">
        <v>401</v>
      </c>
      <c r="C300" s="93" t="s">
        <v>469</v>
      </c>
      <c r="D300" s="90">
        <v>3</v>
      </c>
      <c r="E300" s="94">
        <v>0.049490740740740745</v>
      </c>
    </row>
    <row r="301" spans="1:5" ht="12.75" customHeight="1">
      <c r="A301" s="86">
        <v>300</v>
      </c>
      <c r="B301" s="92">
        <v>427</v>
      </c>
      <c r="C301" s="93" t="s">
        <v>471</v>
      </c>
      <c r="D301" s="90">
        <v>3</v>
      </c>
      <c r="E301" s="94">
        <v>0.04950231481481482</v>
      </c>
    </row>
    <row r="302" spans="1:5" ht="12.75" customHeight="1">
      <c r="A302" s="86">
        <v>301</v>
      </c>
      <c r="B302" s="92">
        <v>431</v>
      </c>
      <c r="C302" s="93" t="s">
        <v>484</v>
      </c>
      <c r="D302" s="90">
        <v>3</v>
      </c>
      <c r="E302" s="94">
        <v>0.05159722222222222</v>
      </c>
    </row>
    <row r="303" spans="1:5" ht="12.75" customHeight="1">
      <c r="A303" s="86">
        <v>302</v>
      </c>
      <c r="B303" s="92">
        <v>395</v>
      </c>
      <c r="C303" s="93" t="s">
        <v>450</v>
      </c>
      <c r="D303" s="90">
        <v>3</v>
      </c>
      <c r="E303" s="94">
        <v>0.051875000000000004</v>
      </c>
    </row>
    <row r="304" spans="1:5" ht="12.75" customHeight="1">
      <c r="A304" s="86">
        <v>303</v>
      </c>
      <c r="B304" s="92">
        <v>399</v>
      </c>
      <c r="C304" s="93" t="s">
        <v>483</v>
      </c>
      <c r="D304" s="90">
        <v>3</v>
      </c>
      <c r="E304" s="94">
        <v>0.05349537037037037</v>
      </c>
    </row>
    <row r="305" spans="1:5" ht="12.75" customHeight="1">
      <c r="A305" s="86">
        <v>304</v>
      </c>
      <c r="B305" s="92">
        <v>453</v>
      </c>
      <c r="C305" s="93" t="s">
        <v>491</v>
      </c>
      <c r="D305" s="90">
        <v>3</v>
      </c>
      <c r="E305" s="94">
        <v>0.054293981481481485</v>
      </c>
    </row>
    <row r="306" spans="1:5" ht="12.75" customHeight="1">
      <c r="A306" s="86">
        <v>305</v>
      </c>
      <c r="B306" s="92">
        <v>361</v>
      </c>
      <c r="C306" s="93" t="s">
        <v>505</v>
      </c>
      <c r="D306" s="90">
        <v>3</v>
      </c>
      <c r="E306" s="94">
        <v>0.054537037037037044</v>
      </c>
    </row>
    <row r="307" spans="1:5" ht="12.75" customHeight="1">
      <c r="A307" s="86">
        <v>306</v>
      </c>
      <c r="B307" s="92">
        <v>373</v>
      </c>
      <c r="C307" s="93" t="s">
        <v>487</v>
      </c>
      <c r="D307" s="92">
        <v>3</v>
      </c>
      <c r="E307" s="94">
        <v>0.05476851851851852</v>
      </c>
    </row>
    <row r="308" spans="1:5" ht="12.75" customHeight="1">
      <c r="A308" s="86">
        <v>307</v>
      </c>
      <c r="B308" s="92">
        <v>363</v>
      </c>
      <c r="C308" s="93" t="s">
        <v>413</v>
      </c>
      <c r="D308" s="90">
        <v>4</v>
      </c>
      <c r="E308" s="94">
        <v>0.059814814814814814</v>
      </c>
    </row>
    <row r="309" spans="1:5" ht="12.75" customHeight="1">
      <c r="A309" s="86">
        <v>308</v>
      </c>
      <c r="B309" s="92">
        <v>447</v>
      </c>
      <c r="C309" s="93" t="s">
        <v>498</v>
      </c>
      <c r="D309" s="90">
        <v>3</v>
      </c>
      <c r="E309" s="94">
        <v>0.06216435185185185</v>
      </c>
    </row>
    <row r="310" spans="1:5" ht="12.75" customHeight="1">
      <c r="A310" s="86">
        <v>309</v>
      </c>
      <c r="B310" s="92">
        <v>390</v>
      </c>
      <c r="C310" s="93" t="s">
        <v>499</v>
      </c>
      <c r="D310" s="90">
        <v>3</v>
      </c>
      <c r="E310" s="94">
        <v>0.06216435185185185</v>
      </c>
    </row>
    <row r="311" spans="1:5" ht="12.75" customHeight="1">
      <c r="A311" s="86">
        <v>310</v>
      </c>
      <c r="B311" s="92">
        <v>379</v>
      </c>
      <c r="C311" s="93" t="s">
        <v>457</v>
      </c>
      <c r="D311" s="90">
        <v>4</v>
      </c>
      <c r="E311" s="94">
        <v>0.06299768518518518</v>
      </c>
    </row>
    <row r="312" spans="1:5" ht="12.75" customHeight="1">
      <c r="A312" s="86">
        <v>311</v>
      </c>
      <c r="B312" s="92">
        <v>389</v>
      </c>
      <c r="C312" s="93" t="s">
        <v>397</v>
      </c>
      <c r="D312" s="90">
        <v>5</v>
      </c>
      <c r="E312" s="94">
        <v>0.06527777777777778</v>
      </c>
    </row>
    <row r="313" spans="1:5" ht="12.75" customHeight="1">
      <c r="A313" s="86">
        <v>312</v>
      </c>
      <c r="B313" s="92">
        <v>384</v>
      </c>
      <c r="C313" s="93" t="s">
        <v>462</v>
      </c>
      <c r="D313" s="90">
        <v>4</v>
      </c>
      <c r="E313" s="94">
        <v>0.06608796296296296</v>
      </c>
    </row>
    <row r="314" spans="1:5" ht="12.75" customHeight="1">
      <c r="A314" s="86">
        <v>313</v>
      </c>
      <c r="B314" s="92">
        <v>424</v>
      </c>
      <c r="C314" s="93" t="s">
        <v>409</v>
      </c>
      <c r="D314" s="90">
        <v>5</v>
      </c>
      <c r="E314" s="94">
        <v>0.06807870370370371</v>
      </c>
    </row>
    <row r="315" spans="1:5" ht="12.75" customHeight="1">
      <c r="A315" s="86">
        <v>314</v>
      </c>
      <c r="B315" s="92">
        <v>376</v>
      </c>
      <c r="C315" s="93" t="s">
        <v>418</v>
      </c>
      <c r="D315" s="90">
        <v>5</v>
      </c>
      <c r="E315" s="94">
        <v>0.07156249999999999</v>
      </c>
    </row>
    <row r="316" spans="1:5" ht="12.75" customHeight="1">
      <c r="A316" s="86">
        <v>315</v>
      </c>
      <c r="B316" s="92">
        <v>405</v>
      </c>
      <c r="C316" s="93" t="s">
        <v>407</v>
      </c>
      <c r="D316" s="90">
        <v>4</v>
      </c>
      <c r="E316" s="94">
        <v>0.07170138888888888</v>
      </c>
    </row>
    <row r="317" spans="1:5" ht="12.75" customHeight="1">
      <c r="A317" s="86">
        <v>316</v>
      </c>
      <c r="B317" s="92">
        <v>366</v>
      </c>
      <c r="C317" s="93" t="s">
        <v>420</v>
      </c>
      <c r="D317" s="90">
        <v>5</v>
      </c>
      <c r="E317" s="94">
        <v>0.07187500000000001</v>
      </c>
    </row>
    <row r="318" spans="1:5" ht="12.75" customHeight="1">
      <c r="A318" s="86">
        <v>317</v>
      </c>
      <c r="B318" s="92">
        <v>393</v>
      </c>
      <c r="C318" s="93" t="s">
        <v>443</v>
      </c>
      <c r="D318" s="90">
        <v>5</v>
      </c>
      <c r="E318" s="94">
        <v>0.07490740740740741</v>
      </c>
    </row>
    <row r="319" spans="1:5" ht="12.75" customHeight="1">
      <c r="A319" s="86">
        <v>318</v>
      </c>
      <c r="B319" s="92">
        <v>444</v>
      </c>
      <c r="C319" s="93" t="s">
        <v>436</v>
      </c>
      <c r="D319" s="90">
        <v>5</v>
      </c>
      <c r="E319" s="94">
        <v>0.07604166666666666</v>
      </c>
    </row>
    <row r="320" spans="1:5" ht="12.75" customHeight="1">
      <c r="A320" s="86">
        <v>319</v>
      </c>
      <c r="B320" s="92">
        <v>430</v>
      </c>
      <c r="C320" s="93" t="s">
        <v>461</v>
      </c>
      <c r="D320" s="90">
        <v>5</v>
      </c>
      <c r="E320" s="94">
        <v>0.07677083333333333</v>
      </c>
    </row>
    <row r="321" spans="1:5" ht="12.75" customHeight="1">
      <c r="A321" s="86">
        <v>320</v>
      </c>
      <c r="B321" s="92">
        <v>455</v>
      </c>
      <c r="C321" s="93" t="s">
        <v>459</v>
      </c>
      <c r="D321" s="90">
        <v>5</v>
      </c>
      <c r="E321" s="94">
        <v>0.07678240740740741</v>
      </c>
    </row>
    <row r="322" spans="1:5" ht="12.75" customHeight="1">
      <c r="A322" s="86">
        <v>321</v>
      </c>
      <c r="B322" s="92">
        <v>369</v>
      </c>
      <c r="C322" s="93" t="s">
        <v>446</v>
      </c>
      <c r="D322" s="90">
        <v>5</v>
      </c>
      <c r="E322" s="94">
        <v>0.078125</v>
      </c>
    </row>
    <row r="323" spans="1:5" ht="12.75" customHeight="1">
      <c r="A323" s="86">
        <v>322</v>
      </c>
      <c r="B323" s="92">
        <v>367</v>
      </c>
      <c r="C323" s="93" t="s">
        <v>422</v>
      </c>
      <c r="D323" s="90">
        <v>5</v>
      </c>
      <c r="E323" s="94">
        <v>0.07925925925925927</v>
      </c>
    </row>
    <row r="324" spans="1:5" ht="12.75" customHeight="1">
      <c r="A324" s="86">
        <v>323</v>
      </c>
      <c r="B324" s="92">
        <v>412</v>
      </c>
      <c r="C324" s="93" t="s">
        <v>429</v>
      </c>
      <c r="D324" s="90">
        <v>5</v>
      </c>
      <c r="E324" s="94">
        <v>0.07954861111111111</v>
      </c>
    </row>
    <row r="325" spans="1:5" ht="12.75" customHeight="1">
      <c r="A325" s="86">
        <v>324</v>
      </c>
      <c r="B325" s="92">
        <v>407</v>
      </c>
      <c r="C325" s="93" t="s">
        <v>478</v>
      </c>
      <c r="D325" s="90">
        <v>5</v>
      </c>
      <c r="E325" s="94">
        <v>0.08285879629629629</v>
      </c>
    </row>
    <row r="326" spans="1:5" ht="12.75" customHeight="1">
      <c r="A326" s="86">
        <v>325</v>
      </c>
      <c r="B326" s="92">
        <v>450</v>
      </c>
      <c r="C326" s="93" t="s">
        <v>497</v>
      </c>
      <c r="D326" s="90">
        <v>4</v>
      </c>
      <c r="E326" s="94">
        <v>0.09184027777777777</v>
      </c>
    </row>
    <row r="327" spans="1:5" ht="12.75" customHeight="1">
      <c r="A327" s="86">
        <v>326</v>
      </c>
      <c r="B327" s="92">
        <v>476</v>
      </c>
      <c r="C327" s="93" t="s">
        <v>441</v>
      </c>
      <c r="D327" s="90">
        <v>6</v>
      </c>
      <c r="E327" s="94">
        <v>0.09218749999999999</v>
      </c>
    </row>
    <row r="328" spans="1:5" ht="12.75" customHeight="1">
      <c r="A328" s="86">
        <v>327</v>
      </c>
      <c r="B328" s="92">
        <v>406</v>
      </c>
      <c r="C328" s="93" t="s">
        <v>480</v>
      </c>
      <c r="D328" s="90">
        <v>5</v>
      </c>
      <c r="E328" s="94">
        <v>0.09342592592592593</v>
      </c>
    </row>
    <row r="329" spans="1:5" ht="12.75" customHeight="1">
      <c r="A329" s="86">
        <v>328</v>
      </c>
      <c r="B329" s="92">
        <v>446</v>
      </c>
      <c r="C329" s="93" t="s">
        <v>395</v>
      </c>
      <c r="D329" s="90">
        <v>8</v>
      </c>
      <c r="E329" s="94">
        <v>0.09745370370370371</v>
      </c>
    </row>
    <row r="330" spans="1:5" ht="12.75" customHeight="1">
      <c r="A330" s="86">
        <v>329</v>
      </c>
      <c r="B330" s="92">
        <v>368</v>
      </c>
      <c r="C330" s="93" t="s">
        <v>444</v>
      </c>
      <c r="D330" s="90">
        <v>6</v>
      </c>
      <c r="E330" s="94">
        <v>0.09953703703703703</v>
      </c>
    </row>
    <row r="331" spans="1:5" ht="12.75" customHeight="1">
      <c r="A331" s="86">
        <v>330</v>
      </c>
      <c r="B331" s="92">
        <v>372</v>
      </c>
      <c r="C331" s="93" t="s">
        <v>477</v>
      </c>
      <c r="D331" s="90">
        <v>6</v>
      </c>
      <c r="E331" s="94">
        <v>0.1002199074074074</v>
      </c>
    </row>
    <row r="332" spans="1:5" ht="12.75" customHeight="1">
      <c r="A332" s="86">
        <v>331</v>
      </c>
      <c r="B332" s="92">
        <v>378</v>
      </c>
      <c r="C332" s="93" t="s">
        <v>455</v>
      </c>
      <c r="D332" s="90">
        <v>7</v>
      </c>
      <c r="E332" s="94">
        <v>0.11298611111111112</v>
      </c>
    </row>
    <row r="333" spans="1:5" ht="12.75" customHeight="1">
      <c r="A333" s="86">
        <v>332</v>
      </c>
      <c r="B333" s="92">
        <v>433</v>
      </c>
      <c r="C333" s="93" t="s">
        <v>431</v>
      </c>
      <c r="D333" s="90">
        <v>8</v>
      </c>
      <c r="E333" s="94">
        <v>0.12400462962962962</v>
      </c>
    </row>
    <row r="334" spans="1:5" ht="12.75" customHeight="1">
      <c r="A334" s="86">
        <v>333</v>
      </c>
      <c r="B334" s="92">
        <v>374</v>
      </c>
      <c r="C334" s="93" t="s">
        <v>425</v>
      </c>
      <c r="D334" s="90">
        <v>8</v>
      </c>
      <c r="E334" s="94">
        <v>0.12552083333333333</v>
      </c>
    </row>
    <row r="335" spans="1:5" ht="12.75" customHeight="1">
      <c r="A335" s="86">
        <v>334</v>
      </c>
      <c r="B335" s="92">
        <v>418</v>
      </c>
      <c r="C335" s="93" t="s">
        <v>399</v>
      </c>
      <c r="D335" s="90">
        <v>10</v>
      </c>
      <c r="E335" s="94">
        <v>0.14105324074074074</v>
      </c>
    </row>
    <row r="336" spans="1:5" ht="12.75" customHeight="1">
      <c r="A336" s="86">
        <v>335</v>
      </c>
      <c r="B336" s="92">
        <v>377</v>
      </c>
      <c r="C336" s="93" t="s">
        <v>416</v>
      </c>
      <c r="D336" s="90">
        <v>10</v>
      </c>
      <c r="E336" s="94">
        <v>0.14326388888888889</v>
      </c>
    </row>
    <row r="337" spans="1:5" ht="12.75" customHeight="1">
      <c r="A337" s="86">
        <v>336</v>
      </c>
      <c r="B337" s="92">
        <v>375</v>
      </c>
      <c r="C337" s="93" t="s">
        <v>427</v>
      </c>
      <c r="D337" s="90">
        <v>10</v>
      </c>
      <c r="E337" s="94">
        <v>0.14601851851851852</v>
      </c>
    </row>
    <row r="338" spans="1:5" ht="12.75" customHeight="1">
      <c r="A338" s="86">
        <v>337</v>
      </c>
      <c r="B338" s="92">
        <v>370</v>
      </c>
      <c r="C338" s="93" t="s">
        <v>414</v>
      </c>
      <c r="D338" s="90">
        <v>10</v>
      </c>
      <c r="E338" s="94">
        <v>0.15122685185185183</v>
      </c>
    </row>
    <row r="339" spans="1:5" ht="12.75" customHeight="1">
      <c r="A339" s="86">
        <v>338</v>
      </c>
      <c r="B339" s="92">
        <v>360</v>
      </c>
      <c r="C339" s="93" t="s">
        <v>495</v>
      </c>
      <c r="D339" s="90">
        <v>10</v>
      </c>
      <c r="E339" s="94">
        <v>0.19256944444444443</v>
      </c>
    </row>
  </sheetData>
  <sheetProtection/>
  <autoFilter ref="A1:E339">
    <sortState ref="A2:E339">
      <sortCondition sortBy="value" ref="A2:A339"/>
    </sortState>
  </autoFilter>
  <printOptions/>
  <pageMargins left="0.7" right="0.7" top="0.75" bottom="0.2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1"/>
  <sheetViews>
    <sheetView zoomScalePageLayoutView="0" workbookViewId="0" topLeftCell="A1">
      <pane ySplit="1" topLeftCell="A23" activePane="bottomLeft" state="frozen"/>
      <selection pane="topLeft" activeCell="A1" sqref="A1"/>
      <selection pane="bottomLeft" activeCell="A1" sqref="A1"/>
    </sheetView>
  </sheetViews>
  <sheetFormatPr defaultColWidth="14.421875" defaultRowHeight="12.75" customHeight="1"/>
  <cols>
    <col min="1" max="1" width="7.00390625" style="0" customWidth="1"/>
    <col min="2" max="2" width="7.57421875" style="0" customWidth="1"/>
    <col min="3" max="3" width="24.8515625" style="0" bestFit="1" customWidth="1"/>
    <col min="4" max="4" width="7.57421875" style="0" customWidth="1"/>
    <col min="5" max="13" width="7.57421875" style="131" customWidth="1"/>
    <col min="14" max="16" width="7.57421875" style="132" customWidth="1"/>
  </cols>
  <sheetData>
    <row r="1" spans="1:16" ht="12.75" customHeight="1">
      <c r="A1" s="114" t="s">
        <v>0</v>
      </c>
      <c r="B1" s="115" t="s">
        <v>26</v>
      </c>
      <c r="C1" s="116" t="s">
        <v>27</v>
      </c>
      <c r="D1" s="114" t="s">
        <v>2</v>
      </c>
      <c r="E1" s="121" t="s">
        <v>552</v>
      </c>
      <c r="F1" s="121" t="s">
        <v>553</v>
      </c>
      <c r="G1" s="121" t="s">
        <v>554</v>
      </c>
      <c r="H1" s="121" t="s">
        <v>555</v>
      </c>
      <c r="I1" s="121" t="s">
        <v>556</v>
      </c>
      <c r="J1" s="121" t="s">
        <v>557</v>
      </c>
      <c r="K1" s="121" t="s">
        <v>558</v>
      </c>
      <c r="L1" s="121" t="s">
        <v>559</v>
      </c>
      <c r="M1" s="121" t="s">
        <v>560</v>
      </c>
      <c r="N1" s="122" t="s">
        <v>561</v>
      </c>
      <c r="O1" s="122" t="s">
        <v>562</v>
      </c>
      <c r="P1" s="123" t="s">
        <v>563</v>
      </c>
    </row>
    <row r="2" spans="1:16" ht="12.75" customHeight="1">
      <c r="A2" s="117">
        <v>1</v>
      </c>
      <c r="B2" s="118">
        <v>464</v>
      </c>
      <c r="C2" s="119" t="s">
        <v>506</v>
      </c>
      <c r="D2" s="117">
        <v>1</v>
      </c>
      <c r="E2" s="124">
        <v>0.011608796296296296</v>
      </c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</row>
    <row r="3" spans="1:16" ht="12.75" customHeight="1">
      <c r="A3" s="117">
        <v>2</v>
      </c>
      <c r="B3" s="118">
        <v>414</v>
      </c>
      <c r="C3" s="119" t="s">
        <v>507</v>
      </c>
      <c r="D3" s="117">
        <v>1</v>
      </c>
      <c r="E3" s="124">
        <v>0.011701388888888891</v>
      </c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</row>
    <row r="4" spans="1:16" ht="12.75" customHeight="1">
      <c r="A4" s="117">
        <v>3</v>
      </c>
      <c r="B4" s="118">
        <v>382</v>
      </c>
      <c r="C4" s="119" t="s">
        <v>508</v>
      </c>
      <c r="D4" s="117">
        <v>1</v>
      </c>
      <c r="E4" s="124">
        <v>0.011747685185185186</v>
      </c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</row>
    <row r="5" spans="1:16" ht="12.75" customHeight="1">
      <c r="A5" s="117">
        <v>4</v>
      </c>
      <c r="B5" s="118">
        <v>388</v>
      </c>
      <c r="C5" s="119" t="s">
        <v>509</v>
      </c>
      <c r="D5" s="117">
        <v>1</v>
      </c>
      <c r="E5" s="124">
        <v>0.01269675925925926</v>
      </c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</row>
    <row r="6" spans="1:16" ht="12.75" customHeight="1">
      <c r="A6" s="117">
        <v>5</v>
      </c>
      <c r="B6" s="118">
        <v>397</v>
      </c>
      <c r="C6" s="119" t="s">
        <v>510</v>
      </c>
      <c r="D6" s="117">
        <v>1</v>
      </c>
      <c r="E6" s="124">
        <v>0.013043981481481483</v>
      </c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</row>
    <row r="7" spans="1:16" ht="12.75" customHeight="1">
      <c r="A7" s="117">
        <v>6</v>
      </c>
      <c r="B7" s="118">
        <v>458</v>
      </c>
      <c r="C7" s="119" t="s">
        <v>511</v>
      </c>
      <c r="D7" s="117">
        <v>1</v>
      </c>
      <c r="E7" s="124">
        <v>0.013171296296296294</v>
      </c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</row>
    <row r="8" spans="1:16" ht="12.75" customHeight="1">
      <c r="A8" s="117">
        <v>7</v>
      </c>
      <c r="B8" s="118">
        <v>364</v>
      </c>
      <c r="C8" s="119" t="s">
        <v>513</v>
      </c>
      <c r="D8" s="117">
        <v>1</v>
      </c>
      <c r="E8" s="124">
        <v>0.013206018518518518</v>
      </c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</row>
    <row r="9" spans="1:16" ht="12.75" customHeight="1">
      <c r="A9" s="117">
        <v>8</v>
      </c>
      <c r="B9" s="118">
        <v>415</v>
      </c>
      <c r="C9" s="119" t="s">
        <v>514</v>
      </c>
      <c r="D9" s="117">
        <v>1</v>
      </c>
      <c r="E9" s="124">
        <v>0.013206018518518518</v>
      </c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</row>
    <row r="10" spans="1:16" ht="12.75" customHeight="1">
      <c r="A10" s="117">
        <v>9</v>
      </c>
      <c r="B10" s="118">
        <v>385</v>
      </c>
      <c r="C10" s="119" t="s">
        <v>515</v>
      </c>
      <c r="D10" s="117">
        <v>1</v>
      </c>
      <c r="E10" s="124">
        <v>0.013414351851851851</v>
      </c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</row>
    <row r="11" spans="1:16" ht="12.75" customHeight="1">
      <c r="A11" s="117">
        <v>10</v>
      </c>
      <c r="B11" s="118">
        <v>383</v>
      </c>
      <c r="C11" s="119" t="s">
        <v>516</v>
      </c>
      <c r="D11" s="117">
        <v>1</v>
      </c>
      <c r="E11" s="124">
        <v>0.013414351851851851</v>
      </c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</row>
    <row r="12" spans="1:16" ht="12.75" customHeight="1">
      <c r="A12" s="117">
        <v>11</v>
      </c>
      <c r="B12" s="118">
        <v>365</v>
      </c>
      <c r="C12" s="119" t="s">
        <v>517</v>
      </c>
      <c r="D12" s="117">
        <v>1</v>
      </c>
      <c r="E12" s="124">
        <v>0.014270833333333335</v>
      </c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</row>
    <row r="13" spans="1:16" ht="12.75" customHeight="1">
      <c r="A13" s="117">
        <v>12</v>
      </c>
      <c r="B13" s="118">
        <v>429</v>
      </c>
      <c r="C13" s="119" t="s">
        <v>518</v>
      </c>
      <c r="D13" s="117">
        <v>1</v>
      </c>
      <c r="E13" s="124">
        <v>0.014340277777777776</v>
      </c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</row>
    <row r="14" spans="1:16" ht="12.75" customHeight="1">
      <c r="A14" s="117">
        <v>13</v>
      </c>
      <c r="B14" s="118">
        <v>419</v>
      </c>
      <c r="C14" s="119" t="s">
        <v>519</v>
      </c>
      <c r="D14" s="117">
        <v>1</v>
      </c>
      <c r="E14" s="124">
        <v>0.01568287037037037</v>
      </c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</row>
    <row r="15" spans="1:16" ht="12.75" customHeight="1">
      <c r="A15" s="117">
        <v>14</v>
      </c>
      <c r="B15" s="118">
        <v>391</v>
      </c>
      <c r="C15" s="119" t="s">
        <v>520</v>
      </c>
      <c r="D15" s="117">
        <v>1</v>
      </c>
      <c r="E15" s="124">
        <v>0.016249999999999997</v>
      </c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</row>
    <row r="16" spans="1:16" ht="12.75" customHeight="1">
      <c r="A16" s="117">
        <v>15</v>
      </c>
      <c r="B16" s="118">
        <v>437</v>
      </c>
      <c r="C16" s="119" t="s">
        <v>521</v>
      </c>
      <c r="D16" s="117">
        <v>1</v>
      </c>
      <c r="E16" s="124">
        <v>0.016400462962962964</v>
      </c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</row>
    <row r="17" spans="1:16" ht="12.75" customHeight="1">
      <c r="A17" s="117">
        <v>16</v>
      </c>
      <c r="B17" s="118">
        <v>438</v>
      </c>
      <c r="C17" s="119" t="s">
        <v>522</v>
      </c>
      <c r="D17" s="117">
        <v>1</v>
      </c>
      <c r="E17" s="124">
        <v>0.016469907407407405</v>
      </c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</row>
    <row r="18" spans="1:16" ht="12.75" customHeight="1">
      <c r="A18" s="117">
        <v>17</v>
      </c>
      <c r="B18" s="118">
        <v>439</v>
      </c>
      <c r="C18" s="119" t="s">
        <v>523</v>
      </c>
      <c r="D18" s="117">
        <v>1</v>
      </c>
      <c r="E18" s="124">
        <v>0.01758101851851852</v>
      </c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</row>
    <row r="19" spans="1:16" ht="12.75" customHeight="1">
      <c r="A19" s="117">
        <v>18</v>
      </c>
      <c r="B19" s="118">
        <v>408</v>
      </c>
      <c r="C19" s="119" t="s">
        <v>524</v>
      </c>
      <c r="D19" s="117">
        <v>1</v>
      </c>
      <c r="E19" s="124">
        <v>0.017731481481481483</v>
      </c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</row>
    <row r="20" spans="1:16" ht="12.75" customHeight="1">
      <c r="A20" s="117">
        <v>19</v>
      </c>
      <c r="B20" s="118">
        <v>440</v>
      </c>
      <c r="C20" s="119" t="s">
        <v>525</v>
      </c>
      <c r="D20" s="117">
        <v>1</v>
      </c>
      <c r="E20" s="124">
        <v>0.017858796296296296</v>
      </c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</row>
    <row r="21" spans="1:16" ht="12.75" customHeight="1">
      <c r="A21" s="117">
        <v>20</v>
      </c>
      <c r="B21" s="118">
        <v>380</v>
      </c>
      <c r="C21" s="119" t="s">
        <v>526</v>
      </c>
      <c r="D21" s="117">
        <v>1</v>
      </c>
      <c r="E21" s="124">
        <v>0.018206018518518517</v>
      </c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</row>
    <row r="22" spans="1:16" ht="12.75" customHeight="1">
      <c r="A22" s="117">
        <v>21</v>
      </c>
      <c r="B22" s="118">
        <v>422</v>
      </c>
      <c r="C22" s="119" t="s">
        <v>527</v>
      </c>
      <c r="D22" s="117">
        <v>1</v>
      </c>
      <c r="E22" s="124">
        <v>0.018414351851851852</v>
      </c>
      <c r="F22" s="124"/>
      <c r="G22" s="124"/>
      <c r="H22" s="124"/>
      <c r="I22" s="124"/>
      <c r="J22" s="124"/>
      <c r="K22" s="124"/>
      <c r="L22" s="124"/>
      <c r="M22" s="124"/>
      <c r="N22" s="124"/>
      <c r="O22" s="124"/>
      <c r="P22" s="124"/>
    </row>
    <row r="23" spans="1:16" ht="12.75" customHeight="1">
      <c r="A23" s="117">
        <v>22</v>
      </c>
      <c r="B23" s="118">
        <v>454</v>
      </c>
      <c r="C23" s="119" t="s">
        <v>528</v>
      </c>
      <c r="D23" s="117">
        <v>1</v>
      </c>
      <c r="E23" s="124">
        <v>0.01855324074074074</v>
      </c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</row>
    <row r="24" spans="1:16" ht="12.75" customHeight="1">
      <c r="A24" s="117">
        <v>23</v>
      </c>
      <c r="B24" s="118">
        <v>473</v>
      </c>
      <c r="C24" s="119" t="s">
        <v>530</v>
      </c>
      <c r="D24" s="117">
        <v>1</v>
      </c>
      <c r="E24" s="124">
        <v>0.019189814814814816</v>
      </c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</row>
    <row r="25" spans="1:16" ht="12.75" customHeight="1">
      <c r="A25" s="117">
        <v>24</v>
      </c>
      <c r="B25" s="118">
        <v>426</v>
      </c>
      <c r="C25" s="119" t="s">
        <v>531</v>
      </c>
      <c r="D25" s="117">
        <v>1</v>
      </c>
      <c r="E25" s="124">
        <v>0.01945601851851852</v>
      </c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</row>
    <row r="26" spans="1:16" ht="12.75" customHeight="1">
      <c r="A26" s="117">
        <v>25</v>
      </c>
      <c r="B26" s="118">
        <v>467</v>
      </c>
      <c r="C26" s="119" t="s">
        <v>532</v>
      </c>
      <c r="D26" s="117">
        <v>1</v>
      </c>
      <c r="E26" s="124">
        <v>0.019756944444444445</v>
      </c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</row>
    <row r="27" spans="1:16" ht="12.75" customHeight="1">
      <c r="A27" s="117">
        <v>26</v>
      </c>
      <c r="B27" s="118">
        <v>470</v>
      </c>
      <c r="C27" s="119" t="s">
        <v>533</v>
      </c>
      <c r="D27" s="117">
        <v>1</v>
      </c>
      <c r="E27" s="124">
        <v>0.019756944444444445</v>
      </c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</row>
    <row r="28" spans="1:16" ht="12.75" customHeight="1">
      <c r="A28" s="117">
        <v>27</v>
      </c>
      <c r="B28" s="118">
        <v>471</v>
      </c>
      <c r="C28" s="119" t="s">
        <v>534</v>
      </c>
      <c r="D28" s="117">
        <v>1</v>
      </c>
      <c r="E28" s="124">
        <v>0.019756944444444445</v>
      </c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</row>
    <row r="29" spans="1:16" ht="12.75" customHeight="1">
      <c r="A29" s="117">
        <v>28</v>
      </c>
      <c r="B29" s="118">
        <v>472</v>
      </c>
      <c r="C29" s="119" t="s">
        <v>535</v>
      </c>
      <c r="D29" s="117">
        <v>1</v>
      </c>
      <c r="E29" s="124">
        <v>0.019756944444444445</v>
      </c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</row>
    <row r="30" spans="1:16" ht="12.75" customHeight="1">
      <c r="A30" s="117">
        <v>29</v>
      </c>
      <c r="B30" s="118">
        <v>434</v>
      </c>
      <c r="C30" s="119" t="s">
        <v>537</v>
      </c>
      <c r="D30" s="117">
        <v>1</v>
      </c>
      <c r="E30" s="124">
        <v>0.020324074074074074</v>
      </c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</row>
    <row r="31" spans="1:16" ht="12.75">
      <c r="A31" s="117">
        <v>30</v>
      </c>
      <c r="B31" s="118">
        <v>435</v>
      </c>
      <c r="C31" s="119" t="s">
        <v>536</v>
      </c>
      <c r="D31" s="117">
        <v>1</v>
      </c>
      <c r="E31" s="124">
        <v>0.020324074074074074</v>
      </c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</row>
    <row r="32" spans="1:16" ht="12.75">
      <c r="A32" s="117">
        <v>31</v>
      </c>
      <c r="B32" s="118">
        <v>466</v>
      </c>
      <c r="C32" s="119" t="s">
        <v>538</v>
      </c>
      <c r="D32" s="117">
        <v>1</v>
      </c>
      <c r="E32" s="124">
        <v>0.020358796296296295</v>
      </c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</row>
    <row r="33" spans="1:16" ht="12.75">
      <c r="A33" s="117">
        <v>32</v>
      </c>
      <c r="B33" s="118">
        <v>468</v>
      </c>
      <c r="C33" s="119" t="s">
        <v>539</v>
      </c>
      <c r="D33" s="117">
        <v>1</v>
      </c>
      <c r="E33" s="124">
        <v>0.020810185185185185</v>
      </c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</row>
    <row r="34" spans="1:16" ht="12.75">
      <c r="A34" s="117">
        <v>33</v>
      </c>
      <c r="B34" s="118">
        <v>420</v>
      </c>
      <c r="C34" s="119" t="s">
        <v>540</v>
      </c>
      <c r="D34" s="117">
        <v>1</v>
      </c>
      <c r="E34" s="124">
        <v>0.020937499999999998</v>
      </c>
      <c r="F34" s="124"/>
      <c r="G34" s="124"/>
      <c r="H34" s="124"/>
      <c r="I34" s="124"/>
      <c r="J34" s="124"/>
      <c r="K34" s="124"/>
      <c r="L34" s="124"/>
      <c r="M34" s="124"/>
      <c r="N34" s="124"/>
      <c r="O34" s="124"/>
      <c r="P34" s="124"/>
    </row>
    <row r="35" spans="1:16" ht="12.75">
      <c r="A35" s="117">
        <v>34</v>
      </c>
      <c r="B35" s="118">
        <v>462</v>
      </c>
      <c r="C35" s="119" t="s">
        <v>542</v>
      </c>
      <c r="D35" s="117">
        <v>1</v>
      </c>
      <c r="E35" s="124">
        <v>0.02096064814814815</v>
      </c>
      <c r="F35" s="124"/>
      <c r="G35" s="124"/>
      <c r="H35" s="124"/>
      <c r="I35" s="124"/>
      <c r="J35" s="124"/>
      <c r="K35" s="124"/>
      <c r="L35" s="124"/>
      <c r="M35" s="124"/>
      <c r="N35" s="124"/>
      <c r="O35" s="124"/>
      <c r="P35" s="124"/>
    </row>
    <row r="36" spans="1:16" ht="12.75">
      <c r="A36" s="117">
        <v>35</v>
      </c>
      <c r="B36" s="118">
        <v>463</v>
      </c>
      <c r="C36" s="119" t="s">
        <v>541</v>
      </c>
      <c r="D36" s="117">
        <v>1</v>
      </c>
      <c r="E36" s="124">
        <v>0.02096064814814815</v>
      </c>
      <c r="F36" s="124"/>
      <c r="G36" s="124"/>
      <c r="H36" s="124"/>
      <c r="I36" s="124"/>
      <c r="J36" s="124"/>
      <c r="K36" s="124"/>
      <c r="L36" s="124"/>
      <c r="M36" s="124"/>
      <c r="N36" s="124"/>
      <c r="O36" s="124"/>
      <c r="P36" s="124"/>
    </row>
    <row r="37" spans="1:16" ht="12.75">
      <c r="A37" s="117">
        <v>36</v>
      </c>
      <c r="B37" s="118">
        <v>475</v>
      </c>
      <c r="C37" s="119" t="s">
        <v>543</v>
      </c>
      <c r="D37" s="117">
        <v>1</v>
      </c>
      <c r="E37" s="124">
        <v>0.02164351851851852</v>
      </c>
      <c r="F37" s="124"/>
      <c r="G37" s="124"/>
      <c r="H37" s="124"/>
      <c r="I37" s="124"/>
      <c r="J37" s="124"/>
      <c r="K37" s="124"/>
      <c r="L37" s="124"/>
      <c r="M37" s="124"/>
      <c r="N37" s="124"/>
      <c r="O37" s="124"/>
      <c r="P37" s="124"/>
    </row>
    <row r="38" spans="1:16" ht="12.75">
      <c r="A38" s="117">
        <v>37</v>
      </c>
      <c r="B38" s="118">
        <v>371</v>
      </c>
      <c r="C38" s="119" t="s">
        <v>544</v>
      </c>
      <c r="D38" s="117">
        <v>1</v>
      </c>
      <c r="E38" s="124">
        <v>0.0253125</v>
      </c>
      <c r="F38" s="124"/>
      <c r="G38" s="124"/>
      <c r="H38" s="124"/>
      <c r="I38" s="124"/>
      <c r="J38" s="124"/>
      <c r="K38" s="124"/>
      <c r="L38" s="124"/>
      <c r="M38" s="124"/>
      <c r="N38" s="124"/>
      <c r="O38" s="124"/>
      <c r="P38" s="124"/>
    </row>
    <row r="39" spans="1:16" ht="12.75">
      <c r="A39" s="117">
        <v>38</v>
      </c>
      <c r="B39" s="118">
        <v>410</v>
      </c>
      <c r="C39" s="119" t="s">
        <v>546</v>
      </c>
      <c r="D39" s="117">
        <v>1</v>
      </c>
      <c r="E39" s="124">
        <v>0.025486111111111112</v>
      </c>
      <c r="F39" s="124"/>
      <c r="G39" s="124"/>
      <c r="H39" s="124"/>
      <c r="I39" s="124"/>
      <c r="J39" s="124"/>
      <c r="K39" s="124"/>
      <c r="L39" s="124"/>
      <c r="M39" s="124"/>
      <c r="N39" s="124"/>
      <c r="O39" s="124"/>
      <c r="P39" s="124"/>
    </row>
    <row r="40" spans="1:16" ht="12.75">
      <c r="A40" s="117">
        <v>39</v>
      </c>
      <c r="B40" s="118">
        <v>449</v>
      </c>
      <c r="C40" s="119" t="s">
        <v>547</v>
      </c>
      <c r="D40" s="117">
        <v>1</v>
      </c>
      <c r="E40" s="124">
        <v>0.026273148148148153</v>
      </c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</row>
    <row r="41" spans="1:16" ht="12.75">
      <c r="A41" s="117">
        <v>40</v>
      </c>
      <c r="B41" s="118">
        <v>456</v>
      </c>
      <c r="C41" s="119" t="s">
        <v>549</v>
      </c>
      <c r="D41" s="117">
        <v>1</v>
      </c>
      <c r="E41" s="124">
        <v>0.030625</v>
      </c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</row>
    <row r="42" spans="1:16" ht="12.75">
      <c r="A42" s="117">
        <v>41</v>
      </c>
      <c r="B42" s="118">
        <v>457</v>
      </c>
      <c r="C42" s="119" t="s">
        <v>548</v>
      </c>
      <c r="D42" s="117">
        <v>1</v>
      </c>
      <c r="E42" s="124">
        <v>0.030625</v>
      </c>
      <c r="F42" s="124"/>
      <c r="G42" s="124"/>
      <c r="H42" s="124"/>
      <c r="I42" s="124"/>
      <c r="J42" s="124"/>
      <c r="K42" s="124"/>
      <c r="L42" s="124"/>
      <c r="M42" s="124"/>
      <c r="N42" s="124"/>
      <c r="O42" s="124"/>
      <c r="P42" s="124"/>
    </row>
    <row r="43" spans="1:16" ht="12.75">
      <c r="A43" s="117">
        <v>42</v>
      </c>
      <c r="B43" s="118">
        <v>423</v>
      </c>
      <c r="C43" s="119" t="s">
        <v>411</v>
      </c>
      <c r="D43" s="117">
        <v>2</v>
      </c>
      <c r="E43" s="125">
        <v>0.02685185185185185</v>
      </c>
      <c r="F43" s="125">
        <v>0.013518518518518518</v>
      </c>
      <c r="G43" s="125">
        <v>0.02685185185185185</v>
      </c>
      <c r="H43" s="124"/>
      <c r="I43" s="124"/>
      <c r="J43" s="124"/>
      <c r="K43" s="124"/>
      <c r="L43" s="124"/>
      <c r="M43" s="124"/>
      <c r="N43" s="124"/>
      <c r="O43" s="124"/>
      <c r="P43" s="124"/>
    </row>
    <row r="44" spans="1:16" ht="12.75">
      <c r="A44" s="117">
        <v>43</v>
      </c>
      <c r="B44" s="118">
        <v>443</v>
      </c>
      <c r="C44" s="119" t="s">
        <v>403</v>
      </c>
      <c r="D44" s="117">
        <v>2</v>
      </c>
      <c r="E44" s="125">
        <v>0.02756944444444445</v>
      </c>
      <c r="F44" s="125">
        <v>0.013287037037037036</v>
      </c>
      <c r="G44" s="125">
        <v>0.02756944444444445</v>
      </c>
      <c r="H44" s="124"/>
      <c r="I44" s="124"/>
      <c r="J44" s="124"/>
      <c r="K44" s="124"/>
      <c r="L44" s="124"/>
      <c r="M44" s="124"/>
      <c r="N44" s="124"/>
      <c r="O44" s="124"/>
      <c r="P44" s="124"/>
    </row>
    <row r="45" spans="1:16" ht="12.75">
      <c r="A45" s="117">
        <v>44</v>
      </c>
      <c r="B45" s="118">
        <v>387</v>
      </c>
      <c r="C45" s="119" t="s">
        <v>412</v>
      </c>
      <c r="D45" s="117">
        <v>2</v>
      </c>
      <c r="E45" s="125">
        <v>0.028333333333333332</v>
      </c>
      <c r="F45" s="125">
        <v>0.013900462962962962</v>
      </c>
      <c r="G45" s="125">
        <v>0.028333333333333332</v>
      </c>
      <c r="H45" s="124"/>
      <c r="I45" s="124"/>
      <c r="J45" s="124"/>
      <c r="K45" s="124"/>
      <c r="L45" s="124"/>
      <c r="M45" s="124"/>
      <c r="N45" s="124"/>
      <c r="O45" s="124"/>
      <c r="P45" s="124"/>
    </row>
    <row r="46" spans="1:16" ht="12.75" customHeight="1">
      <c r="A46" s="114" t="s">
        <v>0</v>
      </c>
      <c r="B46" s="115" t="s">
        <v>26</v>
      </c>
      <c r="C46" s="116" t="s">
        <v>27</v>
      </c>
      <c r="D46" s="114" t="s">
        <v>2</v>
      </c>
      <c r="E46" s="121" t="s">
        <v>552</v>
      </c>
      <c r="F46" s="121" t="s">
        <v>553</v>
      </c>
      <c r="G46" s="121" t="s">
        <v>554</v>
      </c>
      <c r="H46" s="121" t="s">
        <v>555</v>
      </c>
      <c r="I46" s="121" t="s">
        <v>556</v>
      </c>
      <c r="J46" s="121" t="s">
        <v>557</v>
      </c>
      <c r="K46" s="121" t="s">
        <v>558</v>
      </c>
      <c r="L46" s="121" t="s">
        <v>559</v>
      </c>
      <c r="M46" s="121" t="s">
        <v>560</v>
      </c>
      <c r="N46" s="122" t="s">
        <v>561</v>
      </c>
      <c r="O46" s="122" t="s">
        <v>562</v>
      </c>
      <c r="P46" s="123" t="s">
        <v>563</v>
      </c>
    </row>
    <row r="47" spans="1:16" ht="12.75">
      <c r="A47" s="117">
        <v>45</v>
      </c>
      <c r="B47" s="118">
        <v>398</v>
      </c>
      <c r="C47" s="119" t="s">
        <v>433</v>
      </c>
      <c r="D47" s="117">
        <v>2</v>
      </c>
      <c r="E47" s="125">
        <v>0.028981481481481483</v>
      </c>
      <c r="F47" s="125">
        <v>0.014432870370370372</v>
      </c>
      <c r="G47" s="125">
        <v>0.028981481481481483</v>
      </c>
      <c r="H47" s="124"/>
      <c r="I47" s="124"/>
      <c r="J47" s="124"/>
      <c r="K47" s="124"/>
      <c r="L47" s="124"/>
      <c r="M47" s="124"/>
      <c r="N47" s="124"/>
      <c r="O47" s="124"/>
      <c r="P47" s="124"/>
    </row>
    <row r="48" spans="1:16" ht="12.75">
      <c r="A48" s="117">
        <v>46</v>
      </c>
      <c r="B48" s="118">
        <v>555</v>
      </c>
      <c r="C48" s="120" t="s">
        <v>440</v>
      </c>
      <c r="D48" s="117">
        <v>2</v>
      </c>
      <c r="E48" s="125">
        <v>0.02951388888888889</v>
      </c>
      <c r="F48" s="125">
        <v>0.014907407407407406</v>
      </c>
      <c r="G48" s="125">
        <v>0.02951388888888889</v>
      </c>
      <c r="H48" s="124"/>
      <c r="I48" s="124"/>
      <c r="J48" s="124"/>
      <c r="K48" s="124"/>
      <c r="L48" s="124"/>
      <c r="M48" s="124"/>
      <c r="N48" s="124"/>
      <c r="O48" s="124"/>
      <c r="P48" s="124"/>
    </row>
    <row r="49" spans="1:16" ht="12.75">
      <c r="A49" s="117">
        <v>47</v>
      </c>
      <c r="B49" s="118">
        <v>421</v>
      </c>
      <c r="C49" s="119" t="s">
        <v>439</v>
      </c>
      <c r="D49" s="117">
        <v>2</v>
      </c>
      <c r="E49" s="125">
        <v>0.03008101851851852</v>
      </c>
      <c r="F49" s="125">
        <v>0.014733796296296295</v>
      </c>
      <c r="G49" s="125">
        <v>0.03008101851851852</v>
      </c>
      <c r="H49" s="124"/>
      <c r="I49" s="124"/>
      <c r="J49" s="124"/>
      <c r="K49" s="124"/>
      <c r="L49" s="124"/>
      <c r="M49" s="124"/>
      <c r="N49" s="124"/>
      <c r="O49" s="124"/>
      <c r="P49" s="124"/>
    </row>
    <row r="50" spans="1:16" ht="12.75">
      <c r="A50" s="117">
        <v>48</v>
      </c>
      <c r="B50" s="118">
        <v>386</v>
      </c>
      <c r="C50" s="119" t="s">
        <v>435</v>
      </c>
      <c r="D50" s="117">
        <v>2</v>
      </c>
      <c r="E50" s="125">
        <v>0.030358796296296297</v>
      </c>
      <c r="F50" s="125">
        <v>0.014444444444444446</v>
      </c>
      <c r="G50" s="125">
        <v>0.030358796296296297</v>
      </c>
      <c r="H50" s="124"/>
      <c r="I50" s="124"/>
      <c r="J50" s="124"/>
      <c r="K50" s="124"/>
      <c r="L50" s="124"/>
      <c r="M50" s="124"/>
      <c r="N50" s="124"/>
      <c r="O50" s="124"/>
      <c r="P50" s="124"/>
    </row>
    <row r="51" spans="1:16" ht="12.75">
      <c r="A51" s="117">
        <v>49</v>
      </c>
      <c r="B51" s="118">
        <v>425</v>
      </c>
      <c r="C51" s="119" t="s">
        <v>451</v>
      </c>
      <c r="D51" s="117">
        <v>2</v>
      </c>
      <c r="E51" s="125">
        <v>0.03074074074074074</v>
      </c>
      <c r="F51" s="125">
        <v>0.015694444444444445</v>
      </c>
      <c r="G51" s="125">
        <v>0.03074074074074074</v>
      </c>
      <c r="H51" s="124"/>
      <c r="I51" s="124"/>
      <c r="J51" s="124"/>
      <c r="K51" s="124"/>
      <c r="L51" s="124"/>
      <c r="M51" s="124"/>
      <c r="N51" s="124"/>
      <c r="O51" s="124"/>
      <c r="P51" s="124"/>
    </row>
    <row r="52" spans="1:16" ht="12.75">
      <c r="A52" s="117">
        <v>50</v>
      </c>
      <c r="B52" s="118">
        <v>400</v>
      </c>
      <c r="C52" s="119" t="s">
        <v>454</v>
      </c>
      <c r="D52" s="117">
        <v>2</v>
      </c>
      <c r="E52" s="125">
        <v>0.031261574074074074</v>
      </c>
      <c r="F52" s="125">
        <v>0.015729166666666666</v>
      </c>
      <c r="G52" s="125">
        <v>0.031261574074074074</v>
      </c>
      <c r="H52" s="124"/>
      <c r="I52" s="124"/>
      <c r="J52" s="124"/>
      <c r="K52" s="124"/>
      <c r="L52" s="124"/>
      <c r="M52" s="124"/>
      <c r="N52" s="124"/>
      <c r="O52" s="124"/>
      <c r="P52" s="124"/>
    </row>
    <row r="53" spans="1:16" ht="12.75">
      <c r="A53" s="117">
        <v>51</v>
      </c>
      <c r="B53" s="118">
        <v>396</v>
      </c>
      <c r="C53" s="119" t="s">
        <v>438</v>
      </c>
      <c r="D53" s="117">
        <v>2</v>
      </c>
      <c r="E53" s="125">
        <v>0.03149305555555556</v>
      </c>
      <c r="F53" s="125">
        <v>0.014571759259259258</v>
      </c>
      <c r="G53" s="125">
        <v>0.03149305555555556</v>
      </c>
      <c r="H53" s="124"/>
      <c r="I53" s="124"/>
      <c r="J53" s="124"/>
      <c r="K53" s="124"/>
      <c r="L53" s="124"/>
      <c r="M53" s="124"/>
      <c r="N53" s="124"/>
      <c r="O53" s="124"/>
      <c r="P53" s="124"/>
    </row>
    <row r="54" spans="1:16" ht="12.75">
      <c r="A54" s="117">
        <v>52</v>
      </c>
      <c r="B54" s="118">
        <v>403</v>
      </c>
      <c r="C54" s="119" t="s">
        <v>465</v>
      </c>
      <c r="D54" s="117">
        <v>2</v>
      </c>
      <c r="E54" s="125">
        <v>0.03153935185185185</v>
      </c>
      <c r="F54" s="125">
        <v>0.016168981481481482</v>
      </c>
      <c r="G54" s="125">
        <v>0.03153935185185185</v>
      </c>
      <c r="H54" s="124"/>
      <c r="I54" s="124"/>
      <c r="J54" s="124"/>
      <c r="K54" s="124"/>
      <c r="L54" s="124"/>
      <c r="M54" s="124"/>
      <c r="N54" s="124"/>
      <c r="O54" s="124"/>
      <c r="P54" s="124"/>
    </row>
    <row r="55" spans="1:16" ht="12.75">
      <c r="A55" s="117">
        <v>53</v>
      </c>
      <c r="B55" s="118">
        <v>404</v>
      </c>
      <c r="C55" s="119" t="s">
        <v>464</v>
      </c>
      <c r="D55" s="117">
        <v>2</v>
      </c>
      <c r="E55" s="125">
        <v>0.03153935185185185</v>
      </c>
      <c r="F55" s="125">
        <v>0.016168981481481482</v>
      </c>
      <c r="G55" s="125">
        <v>0.03153935185185185</v>
      </c>
      <c r="H55" s="124"/>
      <c r="I55" s="124"/>
      <c r="J55" s="124"/>
      <c r="K55" s="124"/>
      <c r="L55" s="124"/>
      <c r="M55" s="124"/>
      <c r="N55" s="124"/>
      <c r="O55" s="124"/>
      <c r="P55" s="124"/>
    </row>
    <row r="56" spans="1:16" ht="12.75">
      <c r="A56" s="117">
        <v>54</v>
      </c>
      <c r="B56" s="118">
        <v>459</v>
      </c>
      <c r="C56" s="119" t="s">
        <v>466</v>
      </c>
      <c r="D56" s="117">
        <v>2</v>
      </c>
      <c r="E56" s="125">
        <v>0.03194444444444445</v>
      </c>
      <c r="F56" s="125">
        <v>0.016180555555555556</v>
      </c>
      <c r="G56" s="125">
        <v>0.03194444444444445</v>
      </c>
      <c r="H56" s="124"/>
      <c r="I56" s="124"/>
      <c r="J56" s="124"/>
      <c r="K56" s="124"/>
      <c r="L56" s="124"/>
      <c r="M56" s="124"/>
      <c r="N56" s="124"/>
      <c r="O56" s="124"/>
      <c r="P56" s="124"/>
    </row>
    <row r="57" spans="1:16" ht="12.75">
      <c r="A57" s="117">
        <v>55</v>
      </c>
      <c r="B57" s="118">
        <v>461</v>
      </c>
      <c r="C57" s="119" t="s">
        <v>463</v>
      </c>
      <c r="D57" s="117">
        <v>2</v>
      </c>
      <c r="E57" s="125">
        <v>0.032129629629629626</v>
      </c>
      <c r="F57" s="125">
        <v>0.015972222222222224</v>
      </c>
      <c r="G57" s="125">
        <v>0.032129629629629626</v>
      </c>
      <c r="H57" s="124"/>
      <c r="I57" s="124"/>
      <c r="J57" s="124"/>
      <c r="K57" s="124"/>
      <c r="L57" s="124"/>
      <c r="M57" s="124"/>
      <c r="N57" s="124"/>
      <c r="O57" s="124"/>
      <c r="P57" s="124"/>
    </row>
    <row r="58" spans="1:16" ht="12.75">
      <c r="A58" s="117">
        <v>56</v>
      </c>
      <c r="B58" s="118">
        <v>411</v>
      </c>
      <c r="C58" s="119" t="s">
        <v>473</v>
      </c>
      <c r="D58" s="117">
        <v>2</v>
      </c>
      <c r="E58" s="125">
        <v>0.03364583333333333</v>
      </c>
      <c r="F58" s="125">
        <v>0.01650462962962963</v>
      </c>
      <c r="G58" s="125">
        <v>0.03364583333333333</v>
      </c>
      <c r="H58" s="124"/>
      <c r="I58" s="124"/>
      <c r="J58" s="124"/>
      <c r="K58" s="124"/>
      <c r="L58" s="124"/>
      <c r="M58" s="124"/>
      <c r="N58" s="124"/>
      <c r="O58" s="124"/>
      <c r="P58" s="124"/>
    </row>
    <row r="59" spans="1:16" ht="12.75">
      <c r="A59" s="117">
        <v>57</v>
      </c>
      <c r="B59" s="118">
        <v>442</v>
      </c>
      <c r="C59" s="119" t="s">
        <v>474</v>
      </c>
      <c r="D59" s="117">
        <v>2</v>
      </c>
      <c r="E59" s="125">
        <v>0.03394675925925926</v>
      </c>
      <c r="F59" s="125">
        <v>0.01675925925925926</v>
      </c>
      <c r="G59" s="125">
        <v>0.03394675925925926</v>
      </c>
      <c r="H59" s="124"/>
      <c r="I59" s="124"/>
      <c r="J59" s="124"/>
      <c r="K59" s="124"/>
      <c r="L59" s="124"/>
      <c r="M59" s="124"/>
      <c r="N59" s="124"/>
      <c r="O59" s="124"/>
      <c r="P59" s="124"/>
    </row>
    <row r="60" spans="1:16" ht="12.75">
      <c r="A60" s="117">
        <v>58</v>
      </c>
      <c r="B60" s="118">
        <v>413</v>
      </c>
      <c r="C60" s="119" t="s">
        <v>481</v>
      </c>
      <c r="D60" s="117">
        <v>2</v>
      </c>
      <c r="E60" s="125">
        <v>0.034201388888888885</v>
      </c>
      <c r="F60" s="125">
        <v>0.017314814814814814</v>
      </c>
      <c r="G60" s="125">
        <v>0.034201388888888885</v>
      </c>
      <c r="H60" s="124"/>
      <c r="I60" s="124"/>
      <c r="J60" s="124"/>
      <c r="K60" s="124"/>
      <c r="L60" s="124"/>
      <c r="M60" s="124"/>
      <c r="N60" s="124"/>
      <c r="O60" s="124"/>
      <c r="P60" s="124"/>
    </row>
    <row r="61" spans="1:16" ht="12.75">
      <c r="A61" s="117">
        <v>59</v>
      </c>
      <c r="B61" s="118">
        <v>451</v>
      </c>
      <c r="C61" s="119" t="s">
        <v>475</v>
      </c>
      <c r="D61" s="117">
        <v>2</v>
      </c>
      <c r="E61" s="125">
        <v>0.034386574074074076</v>
      </c>
      <c r="F61" s="125">
        <v>0.016909722222222225</v>
      </c>
      <c r="G61" s="125">
        <v>0.034386574074074076</v>
      </c>
      <c r="H61" s="124"/>
      <c r="I61" s="124"/>
      <c r="J61" s="124"/>
      <c r="K61" s="124"/>
      <c r="L61" s="124"/>
      <c r="M61" s="124"/>
      <c r="N61" s="124"/>
      <c r="O61" s="124"/>
      <c r="P61" s="124"/>
    </row>
    <row r="62" spans="1:16" ht="12.75">
      <c r="A62" s="117">
        <v>60</v>
      </c>
      <c r="B62" s="118">
        <v>381</v>
      </c>
      <c r="C62" s="119" t="s">
        <v>489</v>
      </c>
      <c r="D62" s="117">
        <v>2</v>
      </c>
      <c r="E62" s="125">
        <v>0.034409722222222223</v>
      </c>
      <c r="F62" s="125">
        <v>0.01815972222222222</v>
      </c>
      <c r="G62" s="125">
        <v>0.034409722222222223</v>
      </c>
      <c r="H62" s="124"/>
      <c r="I62" s="124"/>
      <c r="J62" s="124"/>
      <c r="K62" s="124"/>
      <c r="L62" s="124"/>
      <c r="M62" s="124"/>
      <c r="N62" s="124"/>
      <c r="O62" s="124"/>
      <c r="P62" s="124"/>
    </row>
    <row r="63" spans="1:16" ht="12.75">
      <c r="A63" s="117">
        <v>61</v>
      </c>
      <c r="B63" s="118">
        <v>436</v>
      </c>
      <c r="C63" s="119" t="s">
        <v>468</v>
      </c>
      <c r="D63" s="117">
        <v>2</v>
      </c>
      <c r="E63" s="125">
        <v>0.03450231481481481</v>
      </c>
      <c r="F63" s="125">
        <v>0.016238425925925924</v>
      </c>
      <c r="G63" s="125">
        <v>0.03450231481481481</v>
      </c>
      <c r="H63" s="124"/>
      <c r="I63" s="124"/>
      <c r="J63" s="124"/>
      <c r="K63" s="124"/>
      <c r="L63" s="124"/>
      <c r="M63" s="124"/>
      <c r="N63" s="124"/>
      <c r="O63" s="124"/>
      <c r="P63" s="124"/>
    </row>
    <row r="64" spans="1:16" ht="12.75">
      <c r="A64" s="117">
        <v>62</v>
      </c>
      <c r="B64" s="118">
        <v>432</v>
      </c>
      <c r="C64" s="119" t="s">
        <v>486</v>
      </c>
      <c r="D64" s="117">
        <v>2</v>
      </c>
      <c r="E64" s="125">
        <v>0.03634259259259259</v>
      </c>
      <c r="F64" s="125">
        <v>0.017685185185185182</v>
      </c>
      <c r="G64" s="125">
        <v>0.03634259259259259</v>
      </c>
      <c r="H64" s="124"/>
      <c r="I64" s="124"/>
      <c r="J64" s="124"/>
      <c r="K64" s="124"/>
      <c r="L64" s="124"/>
      <c r="M64" s="124"/>
      <c r="N64" s="124"/>
      <c r="O64" s="124"/>
      <c r="P64" s="124"/>
    </row>
    <row r="65" spans="1:16" ht="12.75">
      <c r="A65" s="117">
        <v>63</v>
      </c>
      <c r="B65" s="118">
        <v>445</v>
      </c>
      <c r="C65" s="119" t="s">
        <v>488</v>
      </c>
      <c r="D65" s="117">
        <v>2</v>
      </c>
      <c r="E65" s="125">
        <v>0.03635416666666667</v>
      </c>
      <c r="F65" s="125">
        <v>0.018148148148148146</v>
      </c>
      <c r="G65" s="125">
        <v>0.03635416666666667</v>
      </c>
      <c r="H65" s="124"/>
      <c r="I65" s="124"/>
      <c r="J65" s="124"/>
      <c r="K65" s="124"/>
      <c r="L65" s="124"/>
      <c r="M65" s="124"/>
      <c r="N65" s="124"/>
      <c r="O65" s="124"/>
      <c r="P65" s="124"/>
    </row>
    <row r="66" spans="1:16" ht="12.75">
      <c r="A66" s="117">
        <v>64</v>
      </c>
      <c r="B66" s="118">
        <v>448</v>
      </c>
      <c r="C66" s="119" t="s">
        <v>476</v>
      </c>
      <c r="D66" s="117">
        <v>2</v>
      </c>
      <c r="E66" s="126">
        <v>0.03753472222222222</v>
      </c>
      <c r="F66" s="126">
        <v>0.017152777777777777</v>
      </c>
      <c r="G66" s="126">
        <v>0.03753472222222222</v>
      </c>
      <c r="H66" s="124"/>
      <c r="I66" s="124"/>
      <c r="J66" s="124"/>
      <c r="K66" s="124"/>
      <c r="L66" s="124"/>
      <c r="M66" s="124"/>
      <c r="N66" s="124"/>
      <c r="O66" s="124"/>
      <c r="P66" s="124"/>
    </row>
    <row r="67" spans="1:16" ht="12.75">
      <c r="A67" s="117">
        <v>65</v>
      </c>
      <c r="B67" s="118">
        <v>474</v>
      </c>
      <c r="C67" s="119" t="s">
        <v>492</v>
      </c>
      <c r="D67" s="117">
        <v>2</v>
      </c>
      <c r="E67" s="126">
        <v>0.03869212962962963</v>
      </c>
      <c r="F67" s="126">
        <v>0.018912037037037036</v>
      </c>
      <c r="G67" s="126">
        <v>0.03869212962962963</v>
      </c>
      <c r="H67" s="124"/>
      <c r="I67" s="124"/>
      <c r="J67" s="124"/>
      <c r="K67" s="124"/>
      <c r="L67" s="124"/>
      <c r="M67" s="124"/>
      <c r="N67" s="124"/>
      <c r="O67" s="124"/>
      <c r="P67" s="124"/>
    </row>
    <row r="68" spans="1:16" ht="12.75">
      <c r="A68" s="117">
        <v>66</v>
      </c>
      <c r="B68" s="118">
        <v>428</v>
      </c>
      <c r="C68" s="119" t="s">
        <v>500</v>
      </c>
      <c r="D68" s="117">
        <v>2</v>
      </c>
      <c r="E68" s="126">
        <v>0.04195601851851852</v>
      </c>
      <c r="F68" s="126">
        <v>0.021261574074074075</v>
      </c>
      <c r="G68" s="126">
        <v>0.04195601851851852</v>
      </c>
      <c r="H68" s="124"/>
      <c r="I68" s="124"/>
      <c r="J68" s="124"/>
      <c r="K68" s="124"/>
      <c r="L68" s="124"/>
      <c r="M68" s="124"/>
      <c r="N68" s="124"/>
      <c r="O68" s="124"/>
      <c r="P68" s="124"/>
    </row>
    <row r="69" spans="1:16" ht="12.75">
      <c r="A69" s="117">
        <v>67</v>
      </c>
      <c r="B69" s="118">
        <v>417</v>
      </c>
      <c r="C69" s="120" t="s">
        <v>502</v>
      </c>
      <c r="D69" s="117">
        <v>2</v>
      </c>
      <c r="E69" s="126">
        <v>0.04204861111111111</v>
      </c>
      <c r="F69" s="126">
        <v>0.021261574074074075</v>
      </c>
      <c r="G69" s="126">
        <v>0.04204861111111111</v>
      </c>
      <c r="H69" s="124"/>
      <c r="I69" s="124"/>
      <c r="J69" s="124"/>
      <c r="K69" s="124"/>
      <c r="L69" s="124"/>
      <c r="M69" s="124"/>
      <c r="N69" s="124"/>
      <c r="O69" s="124"/>
      <c r="P69" s="124"/>
    </row>
    <row r="70" spans="1:16" ht="12.75">
      <c r="A70" s="117">
        <v>68</v>
      </c>
      <c r="B70" s="118">
        <v>362</v>
      </c>
      <c r="C70" s="119" t="s">
        <v>503</v>
      </c>
      <c r="D70" s="117">
        <v>2</v>
      </c>
      <c r="E70" s="126">
        <v>0.042777777777777776</v>
      </c>
      <c r="F70" s="126">
        <v>0.02532407407407408</v>
      </c>
      <c r="G70" s="126">
        <v>0.042777777777777776</v>
      </c>
      <c r="H70" s="124"/>
      <c r="I70" s="124"/>
      <c r="J70" s="124"/>
      <c r="K70" s="124"/>
      <c r="L70" s="124"/>
      <c r="M70" s="124"/>
      <c r="N70" s="124"/>
      <c r="O70" s="124"/>
      <c r="P70" s="124"/>
    </row>
    <row r="71" spans="1:16" ht="12.75">
      <c r="A71" s="117">
        <v>69</v>
      </c>
      <c r="B71" s="118">
        <v>465</v>
      </c>
      <c r="C71" s="119" t="s">
        <v>493</v>
      </c>
      <c r="D71" s="117">
        <v>2</v>
      </c>
      <c r="E71" s="126">
        <v>0.047511574074074074</v>
      </c>
      <c r="F71" s="126">
        <v>0.018912037037037036</v>
      </c>
      <c r="G71" s="126">
        <v>0.047511574074074074</v>
      </c>
      <c r="H71" s="124"/>
      <c r="I71" s="124"/>
      <c r="J71" s="124"/>
      <c r="K71" s="124"/>
      <c r="L71" s="124"/>
      <c r="M71" s="124"/>
      <c r="N71" s="124"/>
      <c r="O71" s="124"/>
      <c r="P71" s="124"/>
    </row>
    <row r="72" spans="1:16" ht="12.75">
      <c r="A72" s="117">
        <v>70</v>
      </c>
      <c r="B72" s="118">
        <v>469</v>
      </c>
      <c r="C72" s="119" t="s">
        <v>494</v>
      </c>
      <c r="D72" s="117">
        <v>2</v>
      </c>
      <c r="E72" s="127">
        <v>0.04752314814814815</v>
      </c>
      <c r="F72" s="127">
        <v>0.01894675925925926</v>
      </c>
      <c r="G72" s="127">
        <v>0.04752314814814815</v>
      </c>
      <c r="H72" s="124"/>
      <c r="I72" s="124"/>
      <c r="J72" s="124"/>
      <c r="K72" s="124"/>
      <c r="L72" s="124"/>
      <c r="M72" s="124"/>
      <c r="N72" s="124"/>
      <c r="O72" s="124"/>
      <c r="P72" s="124"/>
    </row>
    <row r="73" spans="1:16" ht="12.75">
      <c r="A73" s="117">
        <v>71</v>
      </c>
      <c r="B73" s="118">
        <v>392</v>
      </c>
      <c r="C73" s="119" t="s">
        <v>401</v>
      </c>
      <c r="D73" s="117">
        <v>3</v>
      </c>
      <c r="E73" s="125">
        <v>0.038738425925925926</v>
      </c>
      <c r="F73" s="125">
        <v>0.012870370370370372</v>
      </c>
      <c r="G73" s="125">
        <v>0.025717592592592594</v>
      </c>
      <c r="H73" s="125">
        <v>0.038738425925925926</v>
      </c>
      <c r="I73" s="124"/>
      <c r="J73" s="124"/>
      <c r="K73" s="124"/>
      <c r="L73" s="124"/>
      <c r="M73" s="124"/>
      <c r="N73" s="124"/>
      <c r="O73" s="124"/>
      <c r="P73" s="124"/>
    </row>
    <row r="74" spans="1:16" ht="12.75">
      <c r="A74" s="117">
        <v>72</v>
      </c>
      <c r="B74" s="118">
        <v>452</v>
      </c>
      <c r="C74" s="119" t="s">
        <v>405</v>
      </c>
      <c r="D74" s="117">
        <v>3</v>
      </c>
      <c r="E74" s="125">
        <v>0.03966435185185185</v>
      </c>
      <c r="F74" s="125">
        <v>0.01332175925925926</v>
      </c>
      <c r="G74" s="125">
        <v>0.027222222222222228</v>
      </c>
      <c r="H74" s="125">
        <v>0.03966435185185185</v>
      </c>
      <c r="I74" s="124"/>
      <c r="J74" s="124"/>
      <c r="K74" s="124"/>
      <c r="L74" s="124"/>
      <c r="M74" s="124"/>
      <c r="N74" s="124"/>
      <c r="O74" s="124"/>
      <c r="P74" s="124"/>
    </row>
    <row r="75" spans="1:16" ht="12.75">
      <c r="A75" s="117">
        <v>73</v>
      </c>
      <c r="B75" s="118">
        <v>460</v>
      </c>
      <c r="C75" s="119" t="s">
        <v>458</v>
      </c>
      <c r="D75" s="117">
        <v>3</v>
      </c>
      <c r="E75" s="125">
        <v>0.04549768518518518</v>
      </c>
      <c r="F75" s="125">
        <v>0.01587962962962963</v>
      </c>
      <c r="G75" s="125">
        <v>0.03144675925925926</v>
      </c>
      <c r="H75" s="125">
        <v>0.04549768518518518</v>
      </c>
      <c r="I75" s="124"/>
      <c r="J75" s="124"/>
      <c r="K75" s="124"/>
      <c r="L75" s="124"/>
      <c r="M75" s="124"/>
      <c r="N75" s="124"/>
      <c r="O75" s="124"/>
      <c r="P75" s="124"/>
    </row>
    <row r="76" spans="1:16" ht="12.75">
      <c r="A76" s="117">
        <v>74</v>
      </c>
      <c r="B76" s="118">
        <v>416</v>
      </c>
      <c r="C76" s="119" t="s">
        <v>424</v>
      </c>
      <c r="D76" s="117">
        <v>3</v>
      </c>
      <c r="E76" s="125">
        <v>0.045891203703703705</v>
      </c>
      <c r="F76" s="125">
        <v>0.01423611111111111</v>
      </c>
      <c r="G76" s="125">
        <v>0.03037037037037037</v>
      </c>
      <c r="H76" s="125">
        <v>0.045891203703703705</v>
      </c>
      <c r="I76" s="124"/>
      <c r="J76" s="124"/>
      <c r="K76" s="124"/>
      <c r="L76" s="124"/>
      <c r="M76" s="124"/>
      <c r="N76" s="124"/>
      <c r="O76" s="124"/>
      <c r="P76" s="124"/>
    </row>
    <row r="77" spans="1:16" ht="12.75">
      <c r="A77" s="117">
        <v>75</v>
      </c>
      <c r="B77" s="118">
        <v>394</v>
      </c>
      <c r="C77" s="119" t="s">
        <v>449</v>
      </c>
      <c r="D77" s="117">
        <v>3</v>
      </c>
      <c r="E77" s="125">
        <v>0.04600694444444445</v>
      </c>
      <c r="F77" s="125">
        <v>0.015613425925925926</v>
      </c>
      <c r="G77" s="125">
        <v>0.030983796296296297</v>
      </c>
      <c r="H77" s="125">
        <v>0.04600694444444445</v>
      </c>
      <c r="I77" s="124"/>
      <c r="J77" s="124"/>
      <c r="K77" s="124"/>
      <c r="L77" s="124"/>
      <c r="M77" s="124"/>
      <c r="N77" s="124"/>
      <c r="O77" s="124"/>
      <c r="P77" s="124"/>
    </row>
    <row r="78" spans="1:16" ht="12.75">
      <c r="A78" s="117">
        <v>76</v>
      </c>
      <c r="B78" s="118">
        <v>402</v>
      </c>
      <c r="C78" s="119" t="s">
        <v>453</v>
      </c>
      <c r="D78" s="117">
        <v>3</v>
      </c>
      <c r="E78" s="125">
        <v>0.046250000000000006</v>
      </c>
      <c r="F78" s="125">
        <v>0.015717592592592592</v>
      </c>
      <c r="G78" s="125">
        <v>0.03107638888888889</v>
      </c>
      <c r="H78" s="125">
        <v>0.046250000000000006</v>
      </c>
      <c r="I78" s="124"/>
      <c r="J78" s="124"/>
      <c r="K78" s="124"/>
      <c r="L78" s="124"/>
      <c r="M78" s="124"/>
      <c r="N78" s="124"/>
      <c r="O78" s="124"/>
      <c r="P78" s="124"/>
    </row>
    <row r="79" spans="1:16" ht="12.75">
      <c r="A79" s="117">
        <v>77</v>
      </c>
      <c r="B79" s="118">
        <v>441</v>
      </c>
      <c r="C79" s="119" t="s">
        <v>467</v>
      </c>
      <c r="D79" s="117">
        <v>3</v>
      </c>
      <c r="E79" s="125">
        <v>0.04694444444444445</v>
      </c>
      <c r="F79" s="125">
        <v>0.016180555555555556</v>
      </c>
      <c r="G79" s="125">
        <v>0.031481481481481485</v>
      </c>
      <c r="H79" s="125">
        <v>0.04694444444444445</v>
      </c>
      <c r="I79" s="124"/>
      <c r="J79" s="124"/>
      <c r="K79" s="124"/>
      <c r="L79" s="124"/>
      <c r="M79" s="124"/>
      <c r="N79" s="124"/>
      <c r="O79" s="124"/>
      <c r="P79" s="124"/>
    </row>
    <row r="80" spans="1:16" ht="12.75">
      <c r="A80" s="117">
        <v>78</v>
      </c>
      <c r="B80" s="118">
        <v>409</v>
      </c>
      <c r="C80" s="119" t="s">
        <v>448</v>
      </c>
      <c r="D80" s="117">
        <v>3</v>
      </c>
      <c r="E80" s="125">
        <v>0.047974537037037045</v>
      </c>
      <c r="F80" s="125">
        <v>0.015601851851851851</v>
      </c>
      <c r="G80" s="125">
        <v>0.031342592592592596</v>
      </c>
      <c r="H80" s="125">
        <v>0.047974537037037045</v>
      </c>
      <c r="I80" s="124"/>
      <c r="J80" s="124"/>
      <c r="K80" s="124"/>
      <c r="L80" s="124"/>
      <c r="M80" s="124"/>
      <c r="N80" s="124"/>
      <c r="O80" s="124"/>
      <c r="P80" s="124"/>
    </row>
    <row r="81" spans="1:16" ht="12.75">
      <c r="A81" s="117">
        <v>79</v>
      </c>
      <c r="B81" s="118">
        <v>401</v>
      </c>
      <c r="C81" s="119" t="s">
        <v>469</v>
      </c>
      <c r="D81" s="117">
        <v>3</v>
      </c>
      <c r="E81" s="125">
        <v>0.049490740740740745</v>
      </c>
      <c r="F81" s="125">
        <v>0.01638888888888889</v>
      </c>
      <c r="G81" s="125">
        <v>0.03318287037037037</v>
      </c>
      <c r="H81" s="125">
        <v>0.049490740740740745</v>
      </c>
      <c r="I81" s="124"/>
      <c r="J81" s="124"/>
      <c r="K81" s="124"/>
      <c r="L81" s="124"/>
      <c r="M81" s="124"/>
      <c r="N81" s="124"/>
      <c r="O81" s="124"/>
      <c r="P81" s="124"/>
    </row>
    <row r="82" spans="1:16" ht="12.75">
      <c r="A82" s="117">
        <v>80</v>
      </c>
      <c r="B82" s="118">
        <v>427</v>
      </c>
      <c r="C82" s="119" t="s">
        <v>471</v>
      </c>
      <c r="D82" s="117">
        <v>3</v>
      </c>
      <c r="E82" s="126">
        <v>0.04950231481481482</v>
      </c>
      <c r="F82" s="125">
        <v>0.016400462962962964</v>
      </c>
      <c r="G82" s="126">
        <v>0.033171296296296296</v>
      </c>
      <c r="H82" s="126">
        <v>0.04950231481481482</v>
      </c>
      <c r="I82" s="124"/>
      <c r="J82" s="124"/>
      <c r="K82" s="124"/>
      <c r="L82" s="124"/>
      <c r="M82" s="124"/>
      <c r="N82" s="124"/>
      <c r="O82" s="124"/>
      <c r="P82" s="124"/>
    </row>
    <row r="83" spans="1:16" ht="12.75">
      <c r="A83" s="117">
        <v>81</v>
      </c>
      <c r="B83" s="118">
        <v>431</v>
      </c>
      <c r="C83" s="119" t="s">
        <v>484</v>
      </c>
      <c r="D83" s="117">
        <v>3</v>
      </c>
      <c r="E83" s="126">
        <v>0.05159722222222222</v>
      </c>
      <c r="F83" s="126">
        <v>0.017685185185185182</v>
      </c>
      <c r="G83" s="126">
        <v>0.03631944444444444</v>
      </c>
      <c r="H83" s="126">
        <v>0.05159722222222222</v>
      </c>
      <c r="I83" s="124"/>
      <c r="J83" s="124"/>
      <c r="K83" s="124"/>
      <c r="L83" s="124"/>
      <c r="M83" s="124"/>
      <c r="N83" s="124"/>
      <c r="O83" s="124"/>
      <c r="P83" s="124"/>
    </row>
    <row r="84" spans="1:16" ht="12.75">
      <c r="A84" s="117">
        <v>82</v>
      </c>
      <c r="B84" s="118">
        <v>395</v>
      </c>
      <c r="C84" s="119" t="s">
        <v>450</v>
      </c>
      <c r="D84" s="117">
        <v>3</v>
      </c>
      <c r="E84" s="126">
        <v>0.051875000000000004</v>
      </c>
      <c r="F84" s="126">
        <v>0.015613425925925926</v>
      </c>
      <c r="G84" s="126">
        <v>0.033935185185185186</v>
      </c>
      <c r="H84" s="126">
        <v>0.051875000000000004</v>
      </c>
      <c r="I84" s="124"/>
      <c r="J84" s="124"/>
      <c r="K84" s="124"/>
      <c r="L84" s="124"/>
      <c r="M84" s="124"/>
      <c r="N84" s="124"/>
      <c r="O84" s="124"/>
      <c r="P84" s="124"/>
    </row>
    <row r="85" spans="1:16" ht="12.75">
      <c r="A85" s="117">
        <v>83</v>
      </c>
      <c r="B85" s="118">
        <v>399</v>
      </c>
      <c r="C85" s="119" t="s">
        <v>483</v>
      </c>
      <c r="D85" s="117">
        <v>3</v>
      </c>
      <c r="E85" s="125">
        <v>0.05349537037037037</v>
      </c>
      <c r="F85" s="126">
        <v>0.017511574074074072</v>
      </c>
      <c r="G85" s="126">
        <v>0.035243055555555555</v>
      </c>
      <c r="H85" s="125">
        <v>0.05349537037037037</v>
      </c>
      <c r="I85" s="124"/>
      <c r="J85" s="124"/>
      <c r="K85" s="124"/>
      <c r="L85" s="124"/>
      <c r="M85" s="124"/>
      <c r="N85" s="124"/>
      <c r="O85" s="124"/>
      <c r="P85" s="124"/>
    </row>
    <row r="86" spans="1:16" ht="12.75">
      <c r="A86" s="117">
        <v>84</v>
      </c>
      <c r="B86" s="118">
        <v>453</v>
      </c>
      <c r="C86" s="119" t="s">
        <v>491</v>
      </c>
      <c r="D86" s="117">
        <v>3</v>
      </c>
      <c r="E86" s="125">
        <v>0.054293981481481485</v>
      </c>
      <c r="F86" s="125">
        <v>0.018506944444444444</v>
      </c>
      <c r="G86" s="125">
        <v>0.03652777777777778</v>
      </c>
      <c r="H86" s="125">
        <v>0.054293981481481485</v>
      </c>
      <c r="I86" s="124"/>
      <c r="J86" s="124"/>
      <c r="K86" s="124"/>
      <c r="L86" s="124"/>
      <c r="M86" s="124"/>
      <c r="N86" s="124"/>
      <c r="O86" s="124"/>
      <c r="P86" s="124"/>
    </row>
    <row r="87" spans="1:16" ht="12.75">
      <c r="A87" s="117">
        <v>85</v>
      </c>
      <c r="B87" s="118">
        <v>361</v>
      </c>
      <c r="C87" s="119" t="s">
        <v>505</v>
      </c>
      <c r="D87" s="117">
        <v>3</v>
      </c>
      <c r="E87" s="127">
        <v>0.054537037037037044</v>
      </c>
      <c r="F87" s="127">
        <v>0.025416666666666667</v>
      </c>
      <c r="G87" s="127">
        <v>0.03984953703703704</v>
      </c>
      <c r="H87" s="127">
        <v>0.054537037037037044</v>
      </c>
      <c r="I87" s="124"/>
      <c r="J87" s="124"/>
      <c r="K87" s="124"/>
      <c r="L87" s="124"/>
      <c r="M87" s="124"/>
      <c r="N87" s="124"/>
      <c r="O87" s="124"/>
      <c r="P87" s="124"/>
    </row>
    <row r="88" spans="1:16" ht="12.75">
      <c r="A88" s="117">
        <v>86</v>
      </c>
      <c r="B88" s="118">
        <v>373</v>
      </c>
      <c r="C88" s="119" t="s">
        <v>487</v>
      </c>
      <c r="D88" s="117">
        <v>3</v>
      </c>
      <c r="E88" s="127">
        <v>0.05476851851851852</v>
      </c>
      <c r="F88" s="127">
        <v>0.017916666666666668</v>
      </c>
      <c r="G88" s="127">
        <v>0.036458333333333336</v>
      </c>
      <c r="H88" s="127">
        <v>0.05476851851851852</v>
      </c>
      <c r="I88" s="124"/>
      <c r="J88" s="124"/>
      <c r="K88" s="124"/>
      <c r="L88" s="124"/>
      <c r="M88" s="124"/>
      <c r="N88" s="124"/>
      <c r="O88" s="124"/>
      <c r="P88" s="124"/>
    </row>
    <row r="89" spans="1:16" ht="12.75">
      <c r="A89" s="117">
        <v>87</v>
      </c>
      <c r="B89" s="118">
        <v>390</v>
      </c>
      <c r="C89" s="119" t="s">
        <v>499</v>
      </c>
      <c r="D89" s="117">
        <v>3</v>
      </c>
      <c r="E89" s="127">
        <v>0.06216435185185185</v>
      </c>
      <c r="F89" s="127">
        <v>0.020636574074074075</v>
      </c>
      <c r="G89" s="127">
        <v>0.04215277777777778</v>
      </c>
      <c r="H89" s="127">
        <v>0.06216435185185185</v>
      </c>
      <c r="I89" s="124"/>
      <c r="J89" s="124"/>
      <c r="K89" s="124"/>
      <c r="L89" s="124"/>
      <c r="M89" s="124"/>
      <c r="N89" s="124"/>
      <c r="O89" s="124"/>
      <c r="P89" s="124"/>
    </row>
    <row r="90" spans="1:16" ht="12.75">
      <c r="A90" s="117">
        <v>88</v>
      </c>
      <c r="B90" s="118">
        <v>447</v>
      </c>
      <c r="C90" s="119" t="s">
        <v>498</v>
      </c>
      <c r="D90" s="117">
        <v>3</v>
      </c>
      <c r="E90" s="127">
        <v>0.06216435185185185</v>
      </c>
      <c r="F90" s="127">
        <v>0.020636574074074075</v>
      </c>
      <c r="G90" s="127">
        <v>0.042164351851851856</v>
      </c>
      <c r="H90" s="127">
        <v>0.06216435185185185</v>
      </c>
      <c r="I90" s="124"/>
      <c r="J90" s="124"/>
      <c r="K90" s="124"/>
      <c r="L90" s="124"/>
      <c r="M90" s="124"/>
      <c r="N90" s="124"/>
      <c r="O90" s="124"/>
      <c r="P90" s="124"/>
    </row>
    <row r="91" spans="1:16" ht="12.75" customHeight="1">
      <c r="A91" s="114" t="s">
        <v>0</v>
      </c>
      <c r="B91" s="115" t="s">
        <v>26</v>
      </c>
      <c r="C91" s="116" t="s">
        <v>27</v>
      </c>
      <c r="D91" s="114" t="s">
        <v>2</v>
      </c>
      <c r="E91" s="121" t="s">
        <v>552</v>
      </c>
      <c r="F91" s="121" t="s">
        <v>553</v>
      </c>
      <c r="G91" s="121" t="s">
        <v>554</v>
      </c>
      <c r="H91" s="121" t="s">
        <v>555</v>
      </c>
      <c r="I91" s="121" t="s">
        <v>556</v>
      </c>
      <c r="J91" s="121" t="s">
        <v>557</v>
      </c>
      <c r="K91" s="121" t="s">
        <v>558</v>
      </c>
      <c r="L91" s="121" t="s">
        <v>559</v>
      </c>
      <c r="M91" s="121" t="s">
        <v>560</v>
      </c>
      <c r="N91" s="122" t="s">
        <v>561</v>
      </c>
      <c r="O91" s="122" t="s">
        <v>562</v>
      </c>
      <c r="P91" s="123" t="s">
        <v>563</v>
      </c>
    </row>
    <row r="92" spans="1:16" ht="12.75">
      <c r="A92" s="117">
        <v>89</v>
      </c>
      <c r="B92" s="118">
        <v>363</v>
      </c>
      <c r="C92" s="119" t="s">
        <v>413</v>
      </c>
      <c r="D92" s="117">
        <v>4</v>
      </c>
      <c r="E92" s="125">
        <v>0.059814814814814814</v>
      </c>
      <c r="F92" s="125">
        <v>0.013900462962962962</v>
      </c>
      <c r="G92" s="125">
        <v>0.028692129629629633</v>
      </c>
      <c r="H92" s="125">
        <v>0.04403935185185185</v>
      </c>
      <c r="I92" s="125">
        <v>0.059814814814814814</v>
      </c>
      <c r="J92" s="124"/>
      <c r="K92" s="124"/>
      <c r="L92" s="124"/>
      <c r="M92" s="124"/>
      <c r="N92" s="124"/>
      <c r="O92" s="124"/>
      <c r="P92" s="124"/>
    </row>
    <row r="93" spans="1:16" ht="12.75">
      <c r="A93" s="117">
        <v>90</v>
      </c>
      <c r="B93" s="118">
        <v>379</v>
      </c>
      <c r="C93" s="119" t="s">
        <v>457</v>
      </c>
      <c r="D93" s="117">
        <v>4</v>
      </c>
      <c r="E93" s="126">
        <v>0.06299768518518518</v>
      </c>
      <c r="F93" s="125">
        <v>0.015787037037037037</v>
      </c>
      <c r="G93" s="125">
        <v>0.030347222222222223</v>
      </c>
      <c r="H93" s="125">
        <v>0.04496527777777778</v>
      </c>
      <c r="I93" s="126">
        <v>0.06299768518518518</v>
      </c>
      <c r="J93" s="124"/>
      <c r="K93" s="124"/>
      <c r="L93" s="124"/>
      <c r="M93" s="124"/>
      <c r="N93" s="124"/>
      <c r="O93" s="124"/>
      <c r="P93" s="124"/>
    </row>
    <row r="94" spans="1:16" ht="12.75">
      <c r="A94" s="117">
        <v>91</v>
      </c>
      <c r="B94" s="118">
        <v>384</v>
      </c>
      <c r="C94" s="119" t="s">
        <v>462</v>
      </c>
      <c r="D94" s="117">
        <v>4</v>
      </c>
      <c r="E94" s="127">
        <v>0.06608796296296296</v>
      </c>
      <c r="F94" s="126">
        <v>0.015925925925925927</v>
      </c>
      <c r="G94" s="125">
        <v>0.03239583333333333</v>
      </c>
      <c r="H94" s="127">
        <v>0.049166666666666664</v>
      </c>
      <c r="I94" s="127">
        <v>0.06608796296296296</v>
      </c>
      <c r="J94" s="124"/>
      <c r="K94" s="124"/>
      <c r="L94" s="124"/>
      <c r="M94" s="124"/>
      <c r="N94" s="124"/>
      <c r="O94" s="124"/>
      <c r="P94" s="124"/>
    </row>
    <row r="95" spans="1:16" ht="12.75">
      <c r="A95" s="117">
        <v>92</v>
      </c>
      <c r="B95" s="118">
        <v>450</v>
      </c>
      <c r="C95" s="119" t="s">
        <v>497</v>
      </c>
      <c r="D95" s="117">
        <v>4</v>
      </c>
      <c r="E95" s="127">
        <v>0.09184027777777777</v>
      </c>
      <c r="F95" s="127">
        <v>0.020243055555555552</v>
      </c>
      <c r="G95" s="127">
        <v>0.0418287037037037</v>
      </c>
      <c r="H95" s="127">
        <v>0.06674768518518519</v>
      </c>
      <c r="I95" s="127">
        <v>0.09184027777777777</v>
      </c>
      <c r="J95" s="124"/>
      <c r="K95" s="124"/>
      <c r="L95" s="124"/>
      <c r="M95" s="124"/>
      <c r="N95" s="124"/>
      <c r="O95" s="124"/>
      <c r="P95" s="124"/>
    </row>
    <row r="96" spans="1:16" ht="12.75">
      <c r="A96" s="117">
        <v>93</v>
      </c>
      <c r="B96" s="118">
        <v>389</v>
      </c>
      <c r="C96" s="119" t="s">
        <v>397</v>
      </c>
      <c r="D96" s="117">
        <v>5</v>
      </c>
      <c r="E96" s="125">
        <v>0.06527777777777778</v>
      </c>
      <c r="F96" s="125">
        <v>0.012395833333333335</v>
      </c>
      <c r="G96" s="125">
        <v>0.02511574074074074</v>
      </c>
      <c r="H96" s="125">
        <v>0.03833333333333334</v>
      </c>
      <c r="I96" s="125">
        <v>0.05174768518518519</v>
      </c>
      <c r="J96" s="125">
        <v>0.06527777777777778</v>
      </c>
      <c r="K96" s="124"/>
      <c r="L96" s="124"/>
      <c r="M96" s="124"/>
      <c r="N96" s="124"/>
      <c r="O96" s="124"/>
      <c r="P96" s="125">
        <v>0.06554398148148148</v>
      </c>
    </row>
    <row r="97" spans="1:16" ht="12.75">
      <c r="A97" s="117">
        <v>94</v>
      </c>
      <c r="B97" s="118">
        <v>424</v>
      </c>
      <c r="C97" s="119" t="s">
        <v>409</v>
      </c>
      <c r="D97" s="117">
        <v>5</v>
      </c>
      <c r="E97" s="125">
        <v>0.06807870370370371</v>
      </c>
      <c r="F97" s="125">
        <v>0.013506944444444445</v>
      </c>
      <c r="G97" s="125">
        <v>0.02701388888888889</v>
      </c>
      <c r="H97" s="125">
        <v>0.04069444444444444</v>
      </c>
      <c r="I97" s="125">
        <v>0.054375</v>
      </c>
      <c r="J97" s="125">
        <v>0.06807870370370371</v>
      </c>
      <c r="K97" s="124"/>
      <c r="L97" s="124"/>
      <c r="M97" s="124"/>
      <c r="N97" s="124"/>
      <c r="O97" s="124"/>
      <c r="P97" s="125"/>
    </row>
    <row r="98" spans="1:16" ht="12.75">
      <c r="A98" s="117">
        <v>95</v>
      </c>
      <c r="B98" s="118">
        <v>376</v>
      </c>
      <c r="C98" s="119" t="s">
        <v>418</v>
      </c>
      <c r="D98" s="117">
        <v>5</v>
      </c>
      <c r="E98" s="125">
        <v>0.07156249999999999</v>
      </c>
      <c r="F98" s="125">
        <v>0.014097222222222221</v>
      </c>
      <c r="G98" s="125">
        <v>0.028136574074074074</v>
      </c>
      <c r="H98" s="125">
        <v>0.042361111111111106</v>
      </c>
      <c r="I98" s="125">
        <v>0.05721064814814814</v>
      </c>
      <c r="J98" s="125">
        <v>0.07156249999999999</v>
      </c>
      <c r="K98" s="124"/>
      <c r="L98" s="124"/>
      <c r="M98" s="124"/>
      <c r="N98" s="124"/>
      <c r="O98" s="124"/>
      <c r="P98" s="125"/>
    </row>
    <row r="99" spans="1:16" ht="12.75">
      <c r="A99" s="117">
        <v>96</v>
      </c>
      <c r="B99" s="118">
        <v>405</v>
      </c>
      <c r="C99" s="119" t="s">
        <v>407</v>
      </c>
      <c r="D99" s="117">
        <v>5</v>
      </c>
      <c r="E99" s="125">
        <v>0.07172453703703703</v>
      </c>
      <c r="F99" s="125">
        <v>0.013414351851851851</v>
      </c>
      <c r="G99" s="125">
        <v>0.026805555555555555</v>
      </c>
      <c r="H99" s="125">
        <v>0.040729166666666664</v>
      </c>
      <c r="I99" s="125">
        <v>0.05572916666666666</v>
      </c>
      <c r="J99" s="125">
        <v>0.07172453703703703</v>
      </c>
      <c r="K99" s="124"/>
      <c r="L99" s="124"/>
      <c r="M99" s="124"/>
      <c r="N99" s="124"/>
      <c r="O99" s="124"/>
      <c r="P99" s="125">
        <v>0.07207175925925925</v>
      </c>
    </row>
    <row r="100" spans="1:16" ht="12.75">
      <c r="A100" s="117">
        <v>97</v>
      </c>
      <c r="B100" s="118">
        <v>366</v>
      </c>
      <c r="C100" s="119" t="s">
        <v>420</v>
      </c>
      <c r="D100" s="117">
        <v>5</v>
      </c>
      <c r="E100" s="125">
        <v>0.07187500000000001</v>
      </c>
      <c r="F100" s="125">
        <v>0.014108796296296295</v>
      </c>
      <c r="G100" s="125">
        <v>0.028182870370370372</v>
      </c>
      <c r="H100" s="125">
        <v>0.04263888888888889</v>
      </c>
      <c r="I100" s="125">
        <v>0.057291666666666664</v>
      </c>
      <c r="J100" s="125">
        <v>0.07187500000000001</v>
      </c>
      <c r="K100" s="124"/>
      <c r="L100" s="124"/>
      <c r="M100" s="124"/>
      <c r="N100" s="124"/>
      <c r="O100" s="124"/>
      <c r="P100" s="125"/>
    </row>
    <row r="101" spans="1:16" ht="12.75">
      <c r="A101" s="117">
        <v>98</v>
      </c>
      <c r="B101" s="118">
        <v>393</v>
      </c>
      <c r="C101" s="119" t="s">
        <v>443</v>
      </c>
      <c r="D101" s="117">
        <v>5</v>
      </c>
      <c r="E101" s="126">
        <v>0.07490740740740741</v>
      </c>
      <c r="F101" s="125">
        <v>0.015023148148148148</v>
      </c>
      <c r="G101" s="125">
        <v>0.028148148148148148</v>
      </c>
      <c r="H101" s="126">
        <v>0.042361111111111106</v>
      </c>
      <c r="I101" s="126">
        <v>0.057372685185185186</v>
      </c>
      <c r="J101" s="126">
        <v>0.07490740740740741</v>
      </c>
      <c r="K101" s="124"/>
      <c r="L101" s="124"/>
      <c r="M101" s="124"/>
      <c r="N101" s="124"/>
      <c r="O101" s="124"/>
      <c r="P101" s="126">
        <v>0.07553240740740741</v>
      </c>
    </row>
    <row r="102" spans="1:16" ht="12.75">
      <c r="A102" s="117">
        <v>99</v>
      </c>
      <c r="B102" s="118">
        <v>444</v>
      </c>
      <c r="C102" s="119" t="s">
        <v>436</v>
      </c>
      <c r="D102" s="117">
        <v>5</v>
      </c>
      <c r="E102" s="126">
        <v>0.07604166666666666</v>
      </c>
      <c r="F102" s="126">
        <v>0.014560185185185183</v>
      </c>
      <c r="G102" s="126">
        <v>0.02960648148148148</v>
      </c>
      <c r="H102" s="126">
        <v>0.04473379629629629</v>
      </c>
      <c r="I102" s="126">
        <v>0.06017361111111111</v>
      </c>
      <c r="J102" s="126">
        <v>0.07604166666666666</v>
      </c>
      <c r="K102" s="124"/>
      <c r="L102" s="124"/>
      <c r="M102" s="124"/>
      <c r="N102" s="124"/>
      <c r="O102" s="124"/>
      <c r="P102" s="126">
        <v>0.07634259259259259</v>
      </c>
    </row>
    <row r="103" spans="1:16" ht="12.75">
      <c r="A103" s="117">
        <v>100</v>
      </c>
      <c r="B103" s="118">
        <v>430</v>
      </c>
      <c r="C103" s="119" t="s">
        <v>461</v>
      </c>
      <c r="D103" s="117">
        <v>5</v>
      </c>
      <c r="E103" s="127">
        <v>0.07677083333333333</v>
      </c>
      <c r="F103" s="125">
        <v>0.01587962962962963</v>
      </c>
      <c r="G103" s="128">
        <v>0.03146990740740741</v>
      </c>
      <c r="H103" s="127">
        <v>0.046921296296296294</v>
      </c>
      <c r="I103" s="127">
        <v>0.062233796296296294</v>
      </c>
      <c r="J103" s="127">
        <v>0.07677083333333333</v>
      </c>
      <c r="K103" s="124"/>
      <c r="L103" s="124"/>
      <c r="M103" s="124"/>
      <c r="N103" s="124"/>
      <c r="O103" s="124"/>
      <c r="P103" s="127">
        <v>0.07709490740740742</v>
      </c>
    </row>
    <row r="104" spans="1:16" ht="12.75">
      <c r="A104" s="117">
        <v>101</v>
      </c>
      <c r="B104" s="118">
        <v>455</v>
      </c>
      <c r="C104" s="119" t="s">
        <v>459</v>
      </c>
      <c r="D104" s="117">
        <v>5</v>
      </c>
      <c r="E104" s="127">
        <v>0.07678240740740741</v>
      </c>
      <c r="F104" s="127">
        <v>0.01587962962962963</v>
      </c>
      <c r="G104" s="127">
        <v>0.03146990740740741</v>
      </c>
      <c r="H104" s="127">
        <v>0.046886574074074074</v>
      </c>
      <c r="I104" s="127">
        <v>0.062233796296296294</v>
      </c>
      <c r="J104" s="127">
        <v>0.07678240740740741</v>
      </c>
      <c r="K104" s="124"/>
      <c r="L104" s="124"/>
      <c r="M104" s="124"/>
      <c r="N104" s="124"/>
      <c r="O104" s="124"/>
      <c r="P104" s="127">
        <v>0.07709490740740742</v>
      </c>
    </row>
    <row r="105" spans="1:16" ht="12.75">
      <c r="A105" s="117">
        <v>102</v>
      </c>
      <c r="B105" s="118">
        <v>369</v>
      </c>
      <c r="C105" s="119" t="s">
        <v>446</v>
      </c>
      <c r="D105" s="117">
        <v>5</v>
      </c>
      <c r="E105" s="127">
        <v>0.078125</v>
      </c>
      <c r="F105" s="127">
        <v>0.015578703703703704</v>
      </c>
      <c r="G105" s="127">
        <v>0.03119212962962963</v>
      </c>
      <c r="H105" s="127">
        <v>0.046851851851851846</v>
      </c>
      <c r="I105" s="127">
        <v>0.06232638888888889</v>
      </c>
      <c r="J105" s="127">
        <v>0.078125</v>
      </c>
      <c r="K105" s="124"/>
      <c r="L105" s="124"/>
      <c r="M105" s="124"/>
      <c r="N105" s="124"/>
      <c r="O105" s="124"/>
      <c r="P105" s="127">
        <v>0.07846064814814814</v>
      </c>
    </row>
    <row r="106" spans="1:16" ht="12.75">
      <c r="A106" s="117">
        <v>103</v>
      </c>
      <c r="B106" s="118">
        <v>367</v>
      </c>
      <c r="C106" s="119" t="s">
        <v>422</v>
      </c>
      <c r="D106" s="117">
        <v>5</v>
      </c>
      <c r="E106" s="127">
        <v>0.07925925925925927</v>
      </c>
      <c r="F106" s="127">
        <v>0.014120370370370368</v>
      </c>
      <c r="G106" s="127">
        <v>0.0290625</v>
      </c>
      <c r="H106" s="127">
        <v>0.04459490740740741</v>
      </c>
      <c r="I106" s="127">
        <v>0.061053240740740734</v>
      </c>
      <c r="J106" s="127">
        <v>0.07925925925925927</v>
      </c>
      <c r="K106" s="124"/>
      <c r="L106" s="124"/>
      <c r="M106" s="124"/>
      <c r="N106" s="124"/>
      <c r="O106" s="124"/>
      <c r="P106" s="127">
        <v>0.07982638888888889</v>
      </c>
    </row>
    <row r="107" spans="1:16" ht="12.75">
      <c r="A107" s="117">
        <v>104</v>
      </c>
      <c r="B107" s="118">
        <v>412</v>
      </c>
      <c r="C107" s="119" t="s">
        <v>429</v>
      </c>
      <c r="D107" s="117">
        <v>5</v>
      </c>
      <c r="E107" s="127">
        <v>0.07954861111111111</v>
      </c>
      <c r="F107" s="127">
        <v>0.014270833333333335</v>
      </c>
      <c r="G107" s="127">
        <v>0.029131944444444446</v>
      </c>
      <c r="H107" s="127">
        <v>0.04486111111111111</v>
      </c>
      <c r="I107" s="127">
        <v>0.06152777777777777</v>
      </c>
      <c r="J107" s="127">
        <v>0.07954861111111111</v>
      </c>
      <c r="K107" s="124"/>
      <c r="L107" s="124"/>
      <c r="M107" s="124"/>
      <c r="N107" s="124"/>
      <c r="O107" s="124"/>
      <c r="P107" s="127">
        <v>0.07994212962962964</v>
      </c>
    </row>
    <row r="108" spans="1:16" ht="12.75">
      <c r="A108" s="117">
        <v>105</v>
      </c>
      <c r="B108" s="118">
        <v>407</v>
      </c>
      <c r="C108" s="119" t="s">
        <v>478</v>
      </c>
      <c r="D108" s="117">
        <v>5</v>
      </c>
      <c r="E108" s="127">
        <v>0.08285879629629629</v>
      </c>
      <c r="F108" s="127">
        <v>0.01724537037037037</v>
      </c>
      <c r="G108" s="127">
        <v>0.0332175925925926</v>
      </c>
      <c r="H108" s="127">
        <v>0.049386574074074076</v>
      </c>
      <c r="I108" s="127">
        <v>0.06627314814814815</v>
      </c>
      <c r="J108" s="127">
        <v>0.08285879629629629</v>
      </c>
      <c r="K108" s="124"/>
      <c r="L108" s="124"/>
      <c r="M108" s="124"/>
      <c r="N108" s="124"/>
      <c r="O108" s="124"/>
      <c r="P108" s="127">
        <v>0.08318287037037037</v>
      </c>
    </row>
    <row r="109" spans="1:16" ht="12.75">
      <c r="A109" s="117">
        <v>106</v>
      </c>
      <c r="B109" s="118">
        <v>406</v>
      </c>
      <c r="C109" s="119" t="s">
        <v>480</v>
      </c>
      <c r="D109" s="117">
        <v>5</v>
      </c>
      <c r="E109" s="127">
        <v>0.09342592592592593</v>
      </c>
      <c r="F109" s="127">
        <v>0.01724537037037037</v>
      </c>
      <c r="G109" s="127">
        <v>0.03546296296296297</v>
      </c>
      <c r="H109" s="127">
        <v>0.05424768518518519</v>
      </c>
      <c r="I109" s="127">
        <v>0.07358796296296297</v>
      </c>
      <c r="J109" s="127">
        <v>0.09342592592592593</v>
      </c>
      <c r="K109" s="124"/>
      <c r="L109" s="124"/>
      <c r="M109" s="124"/>
      <c r="N109" s="124"/>
      <c r="O109" s="124"/>
      <c r="P109" s="127">
        <v>0.09377314814814815</v>
      </c>
    </row>
    <row r="110" spans="1:16" ht="12.75">
      <c r="A110" s="117">
        <v>107</v>
      </c>
      <c r="B110" s="118">
        <v>476</v>
      </c>
      <c r="C110" s="119" t="s">
        <v>441</v>
      </c>
      <c r="D110" s="117">
        <v>6</v>
      </c>
      <c r="E110" s="124">
        <v>0.09218749999999999</v>
      </c>
      <c r="F110" s="125">
        <v>0.014918981481481483</v>
      </c>
      <c r="G110" s="125">
        <v>0.029409722222222223</v>
      </c>
      <c r="H110" s="125">
        <v>0.044189814814814814</v>
      </c>
      <c r="I110" s="125">
        <v>0.05931712962962963</v>
      </c>
      <c r="J110" s="125">
        <v>0.07553240740740741</v>
      </c>
      <c r="K110" s="125">
        <v>0.09218749999999999</v>
      </c>
      <c r="L110" s="124"/>
      <c r="M110" s="124"/>
      <c r="N110" s="124"/>
      <c r="O110" s="124"/>
      <c r="P110" s="124"/>
    </row>
    <row r="111" spans="1:16" ht="12.75">
      <c r="A111" s="117">
        <v>108</v>
      </c>
      <c r="B111" s="118">
        <v>368</v>
      </c>
      <c r="C111" s="119" t="s">
        <v>444</v>
      </c>
      <c r="D111" s="117">
        <v>6</v>
      </c>
      <c r="E111" s="124">
        <v>0.09953703703703703</v>
      </c>
      <c r="F111" s="126">
        <v>0.01554398148148148</v>
      </c>
      <c r="G111" s="127">
        <v>0.031203703703703702</v>
      </c>
      <c r="H111" s="127">
        <v>0.047002314814814816</v>
      </c>
      <c r="I111" s="127">
        <v>0.06358796296296297</v>
      </c>
      <c r="J111" s="127">
        <v>0.08032407407407406</v>
      </c>
      <c r="K111" s="127">
        <v>0.09953703703703703</v>
      </c>
      <c r="L111" s="124"/>
      <c r="M111" s="124"/>
      <c r="N111" s="124"/>
      <c r="O111" s="124"/>
      <c r="P111" s="124"/>
    </row>
    <row r="112" spans="1:16" ht="12.75">
      <c r="A112" s="117">
        <v>109</v>
      </c>
      <c r="B112" s="118">
        <v>372</v>
      </c>
      <c r="C112" s="119" t="s">
        <v>477</v>
      </c>
      <c r="D112" s="117">
        <v>6</v>
      </c>
      <c r="E112" s="124">
        <v>0.1002199074074074</v>
      </c>
      <c r="F112" s="127">
        <v>0.01719907407407407</v>
      </c>
      <c r="G112" s="127">
        <v>0.033587962962962965</v>
      </c>
      <c r="H112" s="127">
        <v>0.0499537037037037</v>
      </c>
      <c r="I112" s="127">
        <v>0.06628472222222222</v>
      </c>
      <c r="J112" s="127">
        <v>0.08314814814814815</v>
      </c>
      <c r="K112" s="127">
        <v>0.1002199074074074</v>
      </c>
      <c r="L112" s="124"/>
      <c r="M112" s="124"/>
      <c r="N112" s="124"/>
      <c r="O112" s="124"/>
      <c r="P112" s="124"/>
    </row>
    <row r="113" spans="1:16" ht="12.75">
      <c r="A113" s="117">
        <v>110</v>
      </c>
      <c r="B113" s="118">
        <v>378</v>
      </c>
      <c r="C113" s="119" t="s">
        <v>455</v>
      </c>
      <c r="D113" s="117">
        <v>7</v>
      </c>
      <c r="E113" s="124">
        <v>0.11298611111111112</v>
      </c>
      <c r="F113" s="125">
        <v>0.015787037037037037</v>
      </c>
      <c r="G113" s="125">
        <v>0.030347222222222223</v>
      </c>
      <c r="H113" s="125">
        <v>0.04496527777777778</v>
      </c>
      <c r="I113" s="127">
        <v>0.06017361111111111</v>
      </c>
      <c r="J113" s="127">
        <v>0.07510416666666667</v>
      </c>
      <c r="K113" s="127">
        <v>0.09224537037037038</v>
      </c>
      <c r="L113" s="127">
        <v>0.11298611111111112</v>
      </c>
      <c r="M113" s="124"/>
      <c r="N113" s="124"/>
      <c r="O113" s="124"/>
      <c r="P113" s="124"/>
    </row>
    <row r="114" spans="1:16" ht="12.75">
      <c r="A114" s="117">
        <v>111</v>
      </c>
      <c r="B114" s="118">
        <v>446</v>
      </c>
      <c r="C114" s="119" t="s">
        <v>395</v>
      </c>
      <c r="D114" s="117">
        <v>8</v>
      </c>
      <c r="E114" s="124">
        <v>0.09745370370370371</v>
      </c>
      <c r="F114" s="125">
        <v>0.012395833333333335</v>
      </c>
      <c r="G114" s="125">
        <v>0.024201388888888887</v>
      </c>
      <c r="H114" s="125">
        <v>0.036006944444444446</v>
      </c>
      <c r="I114" s="125">
        <v>0.04814814814814814</v>
      </c>
      <c r="J114" s="125">
        <v>0.06019675925925926</v>
      </c>
      <c r="K114" s="125">
        <v>0.07234953703703705</v>
      </c>
      <c r="L114" s="126">
        <v>0.08487268518518519</v>
      </c>
      <c r="M114" s="126">
        <v>0.09745370370370371</v>
      </c>
      <c r="N114" s="124"/>
      <c r="O114" s="124"/>
      <c r="P114" s="124"/>
    </row>
    <row r="115" spans="1:16" ht="12.75">
      <c r="A115" s="117">
        <v>112</v>
      </c>
      <c r="B115" s="118">
        <v>433</v>
      </c>
      <c r="C115" s="119" t="s">
        <v>431</v>
      </c>
      <c r="D115" s="117">
        <v>8</v>
      </c>
      <c r="E115" s="124">
        <v>0.12400462962962962</v>
      </c>
      <c r="F115" s="126">
        <v>0.014317129629629631</v>
      </c>
      <c r="G115" s="127">
        <v>0.028530092592592593</v>
      </c>
      <c r="H115" s="127">
        <v>0.042928240740740746</v>
      </c>
      <c r="I115" s="127">
        <v>0.05736111111111111</v>
      </c>
      <c r="J115" s="127">
        <v>0.07222222222222223</v>
      </c>
      <c r="K115" s="127">
        <v>0.08804398148148147</v>
      </c>
      <c r="L115" s="127">
        <v>0.10467592592592594</v>
      </c>
      <c r="M115" s="127">
        <v>0.12400462962962962</v>
      </c>
      <c r="N115" s="124"/>
      <c r="O115" s="124"/>
      <c r="P115" s="124"/>
    </row>
    <row r="116" spans="1:16" ht="12.75">
      <c r="A116" s="117">
        <v>113</v>
      </c>
      <c r="B116" s="118">
        <v>374</v>
      </c>
      <c r="C116" s="119" t="s">
        <v>425</v>
      </c>
      <c r="D116" s="117">
        <v>8</v>
      </c>
      <c r="E116" s="124">
        <v>0.12552083333333333</v>
      </c>
      <c r="F116" s="127">
        <v>0.014247685185185184</v>
      </c>
      <c r="G116" s="127">
        <v>0.028460648148148148</v>
      </c>
      <c r="H116" s="127">
        <v>0.0428125</v>
      </c>
      <c r="I116" s="127">
        <v>0.058460648148148144</v>
      </c>
      <c r="J116" s="127">
        <v>0.07350694444444444</v>
      </c>
      <c r="K116" s="127">
        <v>0.09049768518518518</v>
      </c>
      <c r="L116" s="127">
        <v>0.10770833333333334</v>
      </c>
      <c r="M116" s="127">
        <v>0.12552083333333333</v>
      </c>
      <c r="N116" s="124"/>
      <c r="O116" s="124"/>
      <c r="P116" s="124"/>
    </row>
    <row r="117" spans="1:16" ht="12.75">
      <c r="A117" s="117">
        <v>114</v>
      </c>
      <c r="B117" s="118">
        <v>418</v>
      </c>
      <c r="C117" s="119" t="s">
        <v>399</v>
      </c>
      <c r="D117" s="117">
        <v>10</v>
      </c>
      <c r="E117" s="129">
        <v>0.14167824074074073</v>
      </c>
      <c r="F117" s="125">
        <v>0.012638888888888889</v>
      </c>
      <c r="G117" s="125">
        <v>0.026006944444444447</v>
      </c>
      <c r="H117" s="125">
        <v>0.039375</v>
      </c>
      <c r="I117" s="125">
        <v>0.052974537037037035</v>
      </c>
      <c r="J117" s="125">
        <v>0.06694444444444445</v>
      </c>
      <c r="K117" s="125">
        <v>0.08181712962962963</v>
      </c>
      <c r="L117" s="125">
        <v>0.09648148148148149</v>
      </c>
      <c r="M117" s="125">
        <v>0.11125</v>
      </c>
      <c r="N117" s="125">
        <v>0.12604166666666666</v>
      </c>
      <c r="O117" s="129">
        <v>0.14105324074074074</v>
      </c>
      <c r="P117" s="129">
        <v>0.14167824074074073</v>
      </c>
    </row>
    <row r="118" spans="1:16" ht="12.75">
      <c r="A118" s="117">
        <v>115</v>
      </c>
      <c r="B118" s="118">
        <v>377</v>
      </c>
      <c r="C118" s="119" t="s">
        <v>416</v>
      </c>
      <c r="D118" s="117">
        <v>10</v>
      </c>
      <c r="E118" s="130">
        <v>0.14376157407407408</v>
      </c>
      <c r="F118" s="126">
        <v>0.014074074074074074</v>
      </c>
      <c r="G118" s="126">
        <v>0.028877314814814817</v>
      </c>
      <c r="H118" s="126">
        <v>0.0431712962962963</v>
      </c>
      <c r="I118" s="126">
        <v>0.05787037037037037</v>
      </c>
      <c r="J118" s="127">
        <v>0.07224537037037036</v>
      </c>
      <c r="K118" s="127">
        <v>0.08659722222222221</v>
      </c>
      <c r="L118" s="127">
        <v>0.10084490740740741</v>
      </c>
      <c r="M118" s="127">
        <v>0.11516203703703703</v>
      </c>
      <c r="N118" s="127">
        <v>0.1292939814814815</v>
      </c>
      <c r="O118" s="130">
        <v>0.14326388888888889</v>
      </c>
      <c r="P118" s="130">
        <v>0.14376157407407408</v>
      </c>
    </row>
    <row r="119" spans="1:16" ht="12.75">
      <c r="A119" s="117">
        <v>116</v>
      </c>
      <c r="B119" s="118">
        <v>375</v>
      </c>
      <c r="C119" s="119" t="s">
        <v>427</v>
      </c>
      <c r="D119" s="117">
        <v>10</v>
      </c>
      <c r="E119" s="130">
        <v>0.1466087962962963</v>
      </c>
      <c r="F119" s="127">
        <v>0.014259259259259261</v>
      </c>
      <c r="G119" s="127">
        <v>0.02847222222222222</v>
      </c>
      <c r="H119" s="127">
        <v>0.042777777777777776</v>
      </c>
      <c r="I119" s="127">
        <v>0.058460648148148144</v>
      </c>
      <c r="J119" s="127">
        <v>0.07339120370370371</v>
      </c>
      <c r="K119" s="127">
        <v>0.08711805555555556</v>
      </c>
      <c r="L119" s="127">
        <v>0.10099537037037037</v>
      </c>
      <c r="M119" s="127">
        <v>0.11563657407407407</v>
      </c>
      <c r="N119" s="127">
        <v>0.13069444444444445</v>
      </c>
      <c r="O119" s="130">
        <v>0.14601851851851852</v>
      </c>
      <c r="P119" s="130">
        <v>0.1466087962962963</v>
      </c>
    </row>
    <row r="120" spans="1:16" ht="12.75">
      <c r="A120" s="117">
        <v>117</v>
      </c>
      <c r="B120" s="118">
        <v>370</v>
      </c>
      <c r="C120" s="119" t="s">
        <v>414</v>
      </c>
      <c r="D120" s="117">
        <v>10</v>
      </c>
      <c r="E120" s="130">
        <v>0.15186342592592592</v>
      </c>
      <c r="F120" s="127">
        <v>0.013935185185185184</v>
      </c>
      <c r="G120" s="127">
        <v>0.02809027777777778</v>
      </c>
      <c r="H120" s="127">
        <v>0.04175925925925925</v>
      </c>
      <c r="I120" s="127">
        <v>0.05641203703703704</v>
      </c>
      <c r="J120" s="127">
        <v>0.07144675925925927</v>
      </c>
      <c r="K120" s="127">
        <v>0.086875</v>
      </c>
      <c r="L120" s="127">
        <v>0.10275462962962963</v>
      </c>
      <c r="M120" s="127">
        <v>0.11898148148148148</v>
      </c>
      <c r="N120" s="127">
        <v>0.13502314814814814</v>
      </c>
      <c r="O120" s="130">
        <v>0.15122685185185183</v>
      </c>
      <c r="P120" s="130">
        <v>0.15186342592592592</v>
      </c>
    </row>
    <row r="121" spans="1:16" ht="12.75">
      <c r="A121" s="117">
        <v>118</v>
      </c>
      <c r="B121" s="118">
        <v>360</v>
      </c>
      <c r="C121" s="119" t="s">
        <v>495</v>
      </c>
      <c r="D121" s="117">
        <v>10</v>
      </c>
      <c r="E121" s="130">
        <v>0.19333333333333333</v>
      </c>
      <c r="F121" s="127">
        <v>0.01989583333333333</v>
      </c>
      <c r="G121" s="127">
        <v>0.03943287037037037</v>
      </c>
      <c r="H121" s="127">
        <v>0.058634259259259254</v>
      </c>
      <c r="I121" s="127">
        <v>0.0777662037037037</v>
      </c>
      <c r="J121" s="127">
        <v>0.09679398148148148</v>
      </c>
      <c r="K121" s="127">
        <v>0.11574074074074074</v>
      </c>
      <c r="L121" s="127">
        <v>0.1355787037037037</v>
      </c>
      <c r="M121" s="127">
        <v>0.15486111111111112</v>
      </c>
      <c r="N121" s="127">
        <v>0.17405092592592594</v>
      </c>
      <c r="O121" s="130">
        <v>0.19256944444444443</v>
      </c>
      <c r="P121" s="130">
        <v>0.19333333333333333</v>
      </c>
    </row>
  </sheetData>
  <sheetProtection/>
  <autoFilter ref="A1:P121">
    <sortState ref="A2:P121">
      <sortCondition sortBy="value" ref="J2:J121"/>
    </sortState>
  </autoFilter>
  <printOptions/>
  <pageMargins left="0.2" right="0" top="0.5" bottom="0.2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A1" sqref="A1"/>
    </sheetView>
  </sheetViews>
  <sheetFormatPr defaultColWidth="14.421875" defaultRowHeight="12.75" customHeight="1"/>
  <cols>
    <col min="1" max="1" width="8.8515625" style="0" customWidth="1"/>
    <col min="2" max="2" width="6.421875" style="0" customWidth="1"/>
    <col min="3" max="3" width="8.8515625" style="0" customWidth="1"/>
    <col min="4" max="4" width="39.00390625" style="0" customWidth="1"/>
    <col min="5" max="6" width="8.8515625" style="0" customWidth="1"/>
  </cols>
  <sheetData>
    <row r="1" spans="1:6" ht="12.75">
      <c r="A1" s="1"/>
      <c r="B1" s="1"/>
      <c r="C1" s="1"/>
      <c r="D1" s="1"/>
      <c r="E1" s="1"/>
      <c r="F1" s="1"/>
    </row>
    <row r="2" spans="1:6" ht="12.75">
      <c r="A2" s="1"/>
      <c r="B2" s="1"/>
      <c r="C2" s="1"/>
      <c r="D2" s="1"/>
      <c r="E2" s="1"/>
      <c r="F2" s="1"/>
    </row>
    <row r="3" spans="1:6" ht="12.75">
      <c r="A3" s="1"/>
      <c r="B3" s="1"/>
      <c r="C3" s="1"/>
      <c r="D3" s="1"/>
      <c r="E3" s="1"/>
      <c r="F3" s="1"/>
    </row>
    <row r="4" spans="1:6" ht="20.25" customHeight="1">
      <c r="A4" s="1"/>
      <c r="B4" s="133" t="s">
        <v>11</v>
      </c>
      <c r="C4" s="134"/>
      <c r="D4" s="134"/>
      <c r="E4" s="134"/>
      <c r="F4" s="1"/>
    </row>
    <row r="5" spans="1:6" ht="15.75" customHeight="1">
      <c r="A5" s="9"/>
      <c r="B5" s="10" t="s">
        <v>12</v>
      </c>
      <c r="C5" s="11" t="s">
        <v>1</v>
      </c>
      <c r="D5" s="10" t="s">
        <v>5</v>
      </c>
      <c r="E5" s="12"/>
      <c r="F5" s="1"/>
    </row>
    <row r="6" spans="1:6" ht="18.75" customHeight="1">
      <c r="A6" s="9"/>
      <c r="B6" s="13">
        <v>1</v>
      </c>
      <c r="C6" s="14" t="e">
        <f aca="true" t="shared" si="0" ref="C6:C15">VLOOKUP(B6,rtt,2,FALSE)</f>
        <v>#NAME?</v>
      </c>
      <c r="D6" s="15" t="e">
        <f aca="true" t="shared" si="1" ref="D6:D15">VLOOKUP(C6,listt,4,FALSE)</f>
        <v>#NAME?</v>
      </c>
      <c r="E6" s="16"/>
      <c r="F6" s="1"/>
    </row>
    <row r="7" spans="1:6" ht="18.75" customHeight="1">
      <c r="A7" s="9"/>
      <c r="B7" s="13">
        <v>2</v>
      </c>
      <c r="C7" s="14" t="e">
        <f t="shared" si="0"/>
        <v>#NAME?</v>
      </c>
      <c r="D7" s="15" t="e">
        <f t="shared" si="1"/>
        <v>#NAME?</v>
      </c>
      <c r="E7" s="16"/>
      <c r="F7" s="1"/>
    </row>
    <row r="8" spans="1:6" ht="18.75" customHeight="1">
      <c r="A8" s="9"/>
      <c r="B8" s="13">
        <v>3</v>
      </c>
      <c r="C8" s="14" t="e">
        <f t="shared" si="0"/>
        <v>#NAME?</v>
      </c>
      <c r="D8" s="15" t="e">
        <f t="shared" si="1"/>
        <v>#NAME?</v>
      </c>
      <c r="E8" s="16"/>
      <c r="F8" s="1"/>
    </row>
    <row r="9" spans="1:6" ht="18.75" customHeight="1">
      <c r="A9" s="9"/>
      <c r="B9" s="13">
        <v>4</v>
      </c>
      <c r="C9" s="14" t="e">
        <f t="shared" si="0"/>
        <v>#NAME?</v>
      </c>
      <c r="D9" s="15" t="e">
        <f t="shared" si="1"/>
        <v>#NAME?</v>
      </c>
      <c r="E9" s="16"/>
      <c r="F9" s="1"/>
    </row>
    <row r="10" spans="1:6" ht="18.75" customHeight="1">
      <c r="A10" s="9"/>
      <c r="B10" s="13">
        <v>5</v>
      </c>
      <c r="C10" s="14" t="e">
        <f t="shared" si="0"/>
        <v>#NAME?</v>
      </c>
      <c r="D10" s="15" t="e">
        <f t="shared" si="1"/>
        <v>#NAME?</v>
      </c>
      <c r="E10" s="16"/>
      <c r="F10" s="1"/>
    </row>
    <row r="11" spans="1:6" ht="18.75" customHeight="1">
      <c r="A11" s="9"/>
      <c r="B11" s="13">
        <v>6</v>
      </c>
      <c r="C11" s="14" t="e">
        <f t="shared" si="0"/>
        <v>#NAME?</v>
      </c>
      <c r="D11" s="15" t="e">
        <f t="shared" si="1"/>
        <v>#NAME?</v>
      </c>
      <c r="E11" s="16"/>
      <c r="F11" s="1"/>
    </row>
    <row r="12" spans="1:6" ht="18.75" customHeight="1">
      <c r="A12" s="9"/>
      <c r="B12" s="13">
        <v>7</v>
      </c>
      <c r="C12" s="14" t="e">
        <f t="shared" si="0"/>
        <v>#NAME?</v>
      </c>
      <c r="D12" s="15" t="e">
        <f t="shared" si="1"/>
        <v>#NAME?</v>
      </c>
      <c r="E12" s="16"/>
      <c r="F12" s="1"/>
    </row>
    <row r="13" spans="1:6" ht="18.75" customHeight="1">
      <c r="A13" s="9"/>
      <c r="B13" s="13">
        <v>8</v>
      </c>
      <c r="C13" s="14" t="e">
        <f t="shared" si="0"/>
        <v>#NAME?</v>
      </c>
      <c r="D13" s="15" t="e">
        <f t="shared" si="1"/>
        <v>#NAME?</v>
      </c>
      <c r="E13" s="16"/>
      <c r="F13" s="1"/>
    </row>
    <row r="14" spans="1:6" ht="18.75" customHeight="1">
      <c r="A14" s="9"/>
      <c r="B14" s="13">
        <v>9</v>
      </c>
      <c r="C14" s="14" t="e">
        <f t="shared" si="0"/>
        <v>#NAME?</v>
      </c>
      <c r="D14" s="15" t="e">
        <f t="shared" si="1"/>
        <v>#NAME?</v>
      </c>
      <c r="E14" s="16"/>
      <c r="F14" s="1"/>
    </row>
    <row r="15" spans="1:6" ht="18.75" customHeight="1">
      <c r="A15" s="9"/>
      <c r="B15" s="13">
        <v>10</v>
      </c>
      <c r="C15" s="14" t="e">
        <f t="shared" si="0"/>
        <v>#NAME?</v>
      </c>
      <c r="D15" s="15" t="e">
        <f t="shared" si="1"/>
        <v>#NAME?</v>
      </c>
      <c r="E15" s="16"/>
      <c r="F15" s="1"/>
    </row>
    <row r="16" spans="1:6" ht="18.75" customHeight="1">
      <c r="A16" s="1"/>
      <c r="B16" s="17"/>
      <c r="C16" s="17"/>
      <c r="D16" s="17"/>
      <c r="E16" s="1"/>
      <c r="F16" s="1"/>
    </row>
    <row r="17" spans="1:6" ht="12.75">
      <c r="A17" s="1"/>
      <c r="B17" s="1"/>
      <c r="C17" s="1"/>
      <c r="D17" s="1"/>
      <c r="E17" s="1"/>
      <c r="F17" s="1"/>
    </row>
    <row r="18" spans="1:6" ht="12.75">
      <c r="A18" s="1"/>
      <c r="B18" s="1"/>
      <c r="C18" s="1"/>
      <c r="D18" s="1"/>
      <c r="E18" s="1"/>
      <c r="F18" s="1"/>
    </row>
    <row r="19" spans="1:6" ht="12.75">
      <c r="A19" s="1"/>
      <c r="B19" s="1"/>
      <c r="C19" s="1"/>
      <c r="D19" s="1"/>
      <c r="E19" s="1"/>
      <c r="F19" s="1"/>
    </row>
    <row r="20" spans="1:6" ht="12.75">
      <c r="A20" s="1"/>
      <c r="B20" s="1"/>
      <c r="C20" s="1"/>
      <c r="D20" s="1"/>
      <c r="E20" s="1"/>
      <c r="F20" s="1"/>
    </row>
  </sheetData>
  <sheetProtection/>
  <mergeCells count="1">
    <mergeCell ref="B4:E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9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3" sqref="B3"/>
    </sheetView>
  </sheetViews>
  <sheetFormatPr defaultColWidth="14.421875" defaultRowHeight="12.75" customHeight="1"/>
  <cols>
    <col min="1" max="1" width="8.421875" style="0" customWidth="1"/>
    <col min="2" max="2" width="7.7109375" style="0" customWidth="1"/>
    <col min="3" max="3" width="11.140625" style="0" customWidth="1"/>
    <col min="4" max="8" width="8.421875" style="0" customWidth="1"/>
    <col min="9" max="9" width="9.57421875" style="0" customWidth="1"/>
    <col min="10" max="17" width="10.00390625" style="0" customWidth="1"/>
  </cols>
  <sheetData>
    <row r="1" spans="1:17" ht="12.75" customHeight="1">
      <c r="A1" s="18" t="s">
        <v>13</v>
      </c>
      <c r="B1" s="1"/>
      <c r="C1" s="1"/>
      <c r="D1" s="1"/>
      <c r="E1" s="19">
        <v>2016</v>
      </c>
      <c r="F1" s="18" t="s">
        <v>14</v>
      </c>
      <c r="G1" s="1"/>
      <c r="H1" s="1"/>
      <c r="I1" s="1"/>
      <c r="J1" s="20"/>
      <c r="K1" s="21" t="s">
        <v>15</v>
      </c>
      <c r="L1" s="22"/>
      <c r="M1" s="23"/>
      <c r="N1" s="20"/>
      <c r="O1" s="21" t="s">
        <v>16</v>
      </c>
      <c r="P1" s="22"/>
      <c r="Q1" s="23"/>
    </row>
    <row r="2" spans="1:17" ht="12.75" customHeight="1">
      <c r="A2" s="18">
        <v>1920</v>
      </c>
      <c r="B2" s="2">
        <f aca="true" t="shared" si="0" ref="B2:B92">$E$1-A2</f>
        <v>96</v>
      </c>
      <c r="C2" s="24" t="s">
        <v>17</v>
      </c>
      <c r="D2" s="3" t="e">
        <f aca="true" t="shared" si="1" ref="D2:D33">VLOOKUP(B2,mag_gr,3)</f>
        <v>#NAME?</v>
      </c>
      <c r="E2" s="3">
        <f aca="true" t="shared" si="2" ref="E2:E92">$E$1-A2</f>
        <v>96</v>
      </c>
      <c r="F2" s="18">
        <v>1920</v>
      </c>
      <c r="G2" s="2">
        <f aca="true" t="shared" si="3" ref="G2:G92">$E$1-F2</f>
        <v>96</v>
      </c>
      <c r="H2" s="24" t="s">
        <v>17</v>
      </c>
      <c r="I2" s="3" t="e">
        <f aca="true" t="shared" si="4" ref="I2:I33">VLOOKUP(G2,vag_gr,3)</f>
        <v>#NAME?</v>
      </c>
      <c r="J2" s="20"/>
      <c r="K2" s="25">
        <v>0</v>
      </c>
      <c r="L2" s="26" t="s">
        <v>18</v>
      </c>
      <c r="M2" s="27" t="s">
        <v>19</v>
      </c>
      <c r="N2" s="28"/>
      <c r="O2" s="25">
        <v>0</v>
      </c>
      <c r="P2" s="26" t="s">
        <v>18</v>
      </c>
      <c r="Q2" s="27" t="s">
        <v>19</v>
      </c>
    </row>
    <row r="3" spans="1:17" ht="12.75" customHeight="1">
      <c r="A3" s="18">
        <v>1921</v>
      </c>
      <c r="B3" s="2">
        <f t="shared" si="0"/>
        <v>95</v>
      </c>
      <c r="C3" s="24" t="s">
        <v>17</v>
      </c>
      <c r="D3" s="3" t="e">
        <f t="shared" si="1"/>
        <v>#NAME?</v>
      </c>
      <c r="E3" s="3">
        <f t="shared" si="2"/>
        <v>95</v>
      </c>
      <c r="F3" s="18">
        <v>1921</v>
      </c>
      <c r="G3" s="2">
        <f t="shared" si="3"/>
        <v>95</v>
      </c>
      <c r="H3" s="24" t="s">
        <v>17</v>
      </c>
      <c r="I3" s="3" t="e">
        <f t="shared" si="4"/>
        <v>#NAME?</v>
      </c>
      <c r="J3" s="20"/>
      <c r="K3" s="29">
        <v>12</v>
      </c>
      <c r="L3" s="24" t="s">
        <v>20</v>
      </c>
      <c r="M3" s="30" t="s">
        <v>19</v>
      </c>
      <c r="N3" s="28"/>
      <c r="O3" s="29">
        <v>12</v>
      </c>
      <c r="P3" s="24" t="s">
        <v>20</v>
      </c>
      <c r="Q3" s="30" t="s">
        <v>19</v>
      </c>
    </row>
    <row r="4" spans="1:17" ht="12.75" customHeight="1">
      <c r="A4" s="18">
        <v>1922</v>
      </c>
      <c r="B4" s="2">
        <f t="shared" si="0"/>
        <v>94</v>
      </c>
      <c r="C4" s="24" t="s">
        <v>17</v>
      </c>
      <c r="D4" s="3" t="e">
        <f t="shared" si="1"/>
        <v>#NAME?</v>
      </c>
      <c r="E4" s="3">
        <f t="shared" si="2"/>
        <v>94</v>
      </c>
      <c r="F4" s="18">
        <v>1922</v>
      </c>
      <c r="G4" s="2">
        <f t="shared" si="3"/>
        <v>94</v>
      </c>
      <c r="H4" s="24" t="s">
        <v>17</v>
      </c>
      <c r="I4" s="3" t="e">
        <f t="shared" si="4"/>
        <v>#NAME?</v>
      </c>
      <c r="J4" s="20"/>
      <c r="K4" s="29">
        <v>14</v>
      </c>
      <c r="L4" s="24" t="s">
        <v>21</v>
      </c>
      <c r="M4" s="30" t="s">
        <v>19</v>
      </c>
      <c r="N4" s="28"/>
      <c r="O4" s="29">
        <v>14</v>
      </c>
      <c r="P4" s="24" t="s">
        <v>21</v>
      </c>
      <c r="Q4" s="30" t="s">
        <v>19</v>
      </c>
    </row>
    <row r="5" spans="1:17" ht="12.75" customHeight="1">
      <c r="A5" s="18">
        <v>1923</v>
      </c>
      <c r="B5" s="2">
        <f t="shared" si="0"/>
        <v>93</v>
      </c>
      <c r="C5" s="24" t="s">
        <v>17</v>
      </c>
      <c r="D5" s="3" t="e">
        <f t="shared" si="1"/>
        <v>#NAME?</v>
      </c>
      <c r="E5" s="3">
        <f t="shared" si="2"/>
        <v>93</v>
      </c>
      <c r="F5" s="18">
        <v>1923</v>
      </c>
      <c r="G5" s="2">
        <f t="shared" si="3"/>
        <v>93</v>
      </c>
      <c r="H5" s="24" t="s">
        <v>17</v>
      </c>
      <c r="I5" s="3" t="e">
        <f t="shared" si="4"/>
        <v>#NAME?</v>
      </c>
      <c r="J5" s="20"/>
      <c r="K5" s="29">
        <v>16</v>
      </c>
      <c r="L5" s="31" t="s">
        <v>22</v>
      </c>
      <c r="M5" s="30" t="s">
        <v>19</v>
      </c>
      <c r="N5" s="28"/>
      <c r="O5" s="29">
        <v>16</v>
      </c>
      <c r="P5" s="31" t="s">
        <v>22</v>
      </c>
      <c r="Q5" s="30" t="s">
        <v>19</v>
      </c>
    </row>
    <row r="6" spans="1:17" ht="12.75" customHeight="1">
      <c r="A6" s="18">
        <v>1924</v>
      </c>
      <c r="B6" s="2">
        <f t="shared" si="0"/>
        <v>92</v>
      </c>
      <c r="C6" s="24" t="s">
        <v>17</v>
      </c>
      <c r="D6" s="3" t="e">
        <f t="shared" si="1"/>
        <v>#NAME?</v>
      </c>
      <c r="E6" s="3">
        <f t="shared" si="2"/>
        <v>92</v>
      </c>
      <c r="F6" s="18">
        <v>1924</v>
      </c>
      <c r="G6" s="2">
        <f t="shared" si="3"/>
        <v>92</v>
      </c>
      <c r="H6" s="24" t="s">
        <v>17</v>
      </c>
      <c r="I6" s="3" t="e">
        <f t="shared" si="4"/>
        <v>#NAME?</v>
      </c>
      <c r="J6" s="20"/>
      <c r="K6" s="29">
        <v>18</v>
      </c>
      <c r="L6" s="31" t="s">
        <v>23</v>
      </c>
      <c r="M6" s="30" t="s">
        <v>19</v>
      </c>
      <c r="N6" s="28"/>
      <c r="O6" s="29">
        <v>18</v>
      </c>
      <c r="P6" s="31" t="s">
        <v>23</v>
      </c>
      <c r="Q6" s="30" t="s">
        <v>19</v>
      </c>
    </row>
    <row r="7" spans="1:17" ht="12.75" customHeight="1">
      <c r="A7" s="18">
        <v>1925</v>
      </c>
      <c r="B7" s="2">
        <f t="shared" si="0"/>
        <v>91</v>
      </c>
      <c r="C7" s="24" t="s">
        <v>17</v>
      </c>
      <c r="D7" s="3" t="e">
        <f t="shared" si="1"/>
        <v>#NAME?</v>
      </c>
      <c r="E7" s="3">
        <f t="shared" si="2"/>
        <v>91</v>
      </c>
      <c r="F7" s="18">
        <v>1925</v>
      </c>
      <c r="G7" s="2">
        <f t="shared" si="3"/>
        <v>91</v>
      </c>
      <c r="H7" s="24" t="s">
        <v>17</v>
      </c>
      <c r="I7" s="3" t="e">
        <f t="shared" si="4"/>
        <v>#NAME?</v>
      </c>
      <c r="J7" s="20"/>
      <c r="K7" s="29">
        <v>20</v>
      </c>
      <c r="L7" s="31" t="s">
        <v>24</v>
      </c>
      <c r="M7" s="30" t="s">
        <v>19</v>
      </c>
      <c r="N7" s="28"/>
      <c r="O7" s="29">
        <v>20</v>
      </c>
      <c r="P7" s="31" t="s">
        <v>24</v>
      </c>
      <c r="Q7" s="30" t="s">
        <v>19</v>
      </c>
    </row>
    <row r="8" spans="1:17" ht="12.75" customHeight="1">
      <c r="A8" s="18">
        <v>1926</v>
      </c>
      <c r="B8" s="2">
        <f t="shared" si="0"/>
        <v>90</v>
      </c>
      <c r="C8" s="24" t="s">
        <v>17</v>
      </c>
      <c r="D8" s="3" t="e">
        <f t="shared" si="1"/>
        <v>#NAME?</v>
      </c>
      <c r="E8" s="3">
        <f t="shared" si="2"/>
        <v>90</v>
      </c>
      <c r="F8" s="18">
        <v>1926</v>
      </c>
      <c r="G8" s="2">
        <f t="shared" si="3"/>
        <v>90</v>
      </c>
      <c r="H8" s="24" t="s">
        <v>17</v>
      </c>
      <c r="I8" s="3" t="e">
        <f t="shared" si="4"/>
        <v>#NAME?</v>
      </c>
      <c r="J8" s="20"/>
      <c r="K8" s="29">
        <v>35</v>
      </c>
      <c r="L8" s="31" t="s">
        <v>24</v>
      </c>
      <c r="M8" s="30" t="s">
        <v>19</v>
      </c>
      <c r="N8" s="28"/>
      <c r="O8" s="29">
        <v>35</v>
      </c>
      <c r="P8" s="31" t="s">
        <v>24</v>
      </c>
      <c r="Q8" s="30" t="s">
        <v>19</v>
      </c>
    </row>
    <row r="9" spans="1:17" ht="12.75" customHeight="1">
      <c r="A9" s="18">
        <v>1927</v>
      </c>
      <c r="B9" s="2">
        <f t="shared" si="0"/>
        <v>89</v>
      </c>
      <c r="C9" s="24" t="s">
        <v>17</v>
      </c>
      <c r="D9" s="3" t="e">
        <f t="shared" si="1"/>
        <v>#NAME?</v>
      </c>
      <c r="E9" s="3">
        <f t="shared" si="2"/>
        <v>89</v>
      </c>
      <c r="F9" s="18">
        <v>1927</v>
      </c>
      <c r="G9" s="2">
        <f t="shared" si="3"/>
        <v>89</v>
      </c>
      <c r="H9" s="24" t="s">
        <v>17</v>
      </c>
      <c r="I9" s="3" t="e">
        <f t="shared" si="4"/>
        <v>#NAME?</v>
      </c>
      <c r="J9" s="20"/>
      <c r="K9" s="29">
        <v>45</v>
      </c>
      <c r="L9" s="31" t="s">
        <v>24</v>
      </c>
      <c r="M9" s="30" t="s">
        <v>19</v>
      </c>
      <c r="N9" s="28"/>
      <c r="O9" s="29">
        <v>45</v>
      </c>
      <c r="P9" s="31" t="s">
        <v>24</v>
      </c>
      <c r="Q9" s="30" t="s">
        <v>19</v>
      </c>
    </row>
    <row r="10" spans="1:17" ht="12.75" customHeight="1">
      <c r="A10" s="18">
        <v>1928</v>
      </c>
      <c r="B10" s="2">
        <f t="shared" si="0"/>
        <v>88</v>
      </c>
      <c r="C10" s="24" t="s">
        <v>17</v>
      </c>
      <c r="D10" s="3" t="e">
        <f t="shared" si="1"/>
        <v>#NAME?</v>
      </c>
      <c r="E10" s="3">
        <f t="shared" si="2"/>
        <v>88</v>
      </c>
      <c r="F10" s="18">
        <v>1928</v>
      </c>
      <c r="G10" s="2">
        <f t="shared" si="3"/>
        <v>88</v>
      </c>
      <c r="H10" s="24" t="s">
        <v>17</v>
      </c>
      <c r="I10" s="3" t="e">
        <f t="shared" si="4"/>
        <v>#NAME?</v>
      </c>
      <c r="J10" s="20"/>
      <c r="K10" s="29">
        <v>60</v>
      </c>
      <c r="L10" s="24" t="s">
        <v>17</v>
      </c>
      <c r="M10" s="30" t="s">
        <v>19</v>
      </c>
      <c r="N10" s="28"/>
      <c r="O10" s="29">
        <v>60</v>
      </c>
      <c r="P10" s="24" t="s">
        <v>17</v>
      </c>
      <c r="Q10" s="30" t="s">
        <v>19</v>
      </c>
    </row>
    <row r="11" spans="1:17" ht="12.75" customHeight="1">
      <c r="A11" s="18">
        <v>1929</v>
      </c>
      <c r="B11" s="2">
        <f t="shared" si="0"/>
        <v>87</v>
      </c>
      <c r="C11" s="24" t="s">
        <v>17</v>
      </c>
      <c r="D11" s="3" t="e">
        <f t="shared" si="1"/>
        <v>#NAME?</v>
      </c>
      <c r="E11" s="3">
        <f t="shared" si="2"/>
        <v>87</v>
      </c>
      <c r="F11" s="18">
        <v>1929</v>
      </c>
      <c r="G11" s="2">
        <f t="shared" si="3"/>
        <v>87</v>
      </c>
      <c r="H11" s="24" t="s">
        <v>17</v>
      </c>
      <c r="I11" s="3" t="e">
        <f t="shared" si="4"/>
        <v>#NAME?</v>
      </c>
      <c r="J11" s="20"/>
      <c r="K11" s="32">
        <v>100</v>
      </c>
      <c r="L11" s="33" t="s">
        <v>17</v>
      </c>
      <c r="M11" s="34" t="s">
        <v>19</v>
      </c>
      <c r="N11" s="28"/>
      <c r="O11" s="32">
        <v>100</v>
      </c>
      <c r="P11" s="24" t="s">
        <v>17</v>
      </c>
      <c r="Q11" s="34" t="s">
        <v>19</v>
      </c>
    </row>
    <row r="12" spans="1:17" ht="12.75" customHeight="1">
      <c r="A12" s="18">
        <v>1930</v>
      </c>
      <c r="B12" s="2">
        <f t="shared" si="0"/>
        <v>86</v>
      </c>
      <c r="C12" s="24" t="s">
        <v>17</v>
      </c>
      <c r="D12" s="3" t="e">
        <f t="shared" si="1"/>
        <v>#NAME?</v>
      </c>
      <c r="E12" s="3">
        <f t="shared" si="2"/>
        <v>86</v>
      </c>
      <c r="F12" s="18">
        <v>1930</v>
      </c>
      <c r="G12" s="2">
        <f t="shared" si="3"/>
        <v>86</v>
      </c>
      <c r="H12" s="24" t="s">
        <v>17</v>
      </c>
      <c r="I12" s="3" t="e">
        <f t="shared" si="4"/>
        <v>#NAME?</v>
      </c>
      <c r="J12" s="1"/>
      <c r="K12" s="35"/>
      <c r="L12" s="35"/>
      <c r="M12" s="35"/>
      <c r="N12" s="20"/>
      <c r="O12" s="36"/>
      <c r="P12" s="37"/>
      <c r="Q12" s="38"/>
    </row>
    <row r="13" spans="1:17" ht="12.75" customHeight="1">
      <c r="A13" s="18">
        <v>1931</v>
      </c>
      <c r="B13" s="2">
        <f t="shared" si="0"/>
        <v>85</v>
      </c>
      <c r="C13" s="24" t="s">
        <v>17</v>
      </c>
      <c r="D13" s="3" t="e">
        <f t="shared" si="1"/>
        <v>#NAME?</v>
      </c>
      <c r="E13" s="3">
        <f t="shared" si="2"/>
        <v>85</v>
      </c>
      <c r="F13" s="18">
        <v>1931</v>
      </c>
      <c r="G13" s="2">
        <f t="shared" si="3"/>
        <v>85</v>
      </c>
      <c r="H13" s="24" t="s">
        <v>17</v>
      </c>
      <c r="I13" s="3" t="e">
        <f t="shared" si="4"/>
        <v>#NAME?</v>
      </c>
      <c r="J13" s="1"/>
      <c r="K13" s="1"/>
      <c r="L13" s="1"/>
      <c r="M13" s="1"/>
      <c r="N13" s="20"/>
      <c r="O13" s="39"/>
      <c r="P13" s="40"/>
      <c r="Q13" s="38"/>
    </row>
    <row r="14" spans="1:17" ht="12.75" customHeight="1">
      <c r="A14" s="18">
        <v>1932</v>
      </c>
      <c r="B14" s="2">
        <f t="shared" si="0"/>
        <v>84</v>
      </c>
      <c r="C14" s="24" t="s">
        <v>17</v>
      </c>
      <c r="D14" s="3" t="e">
        <f t="shared" si="1"/>
        <v>#NAME?</v>
      </c>
      <c r="E14" s="3">
        <f t="shared" si="2"/>
        <v>84</v>
      </c>
      <c r="F14" s="18">
        <v>1932</v>
      </c>
      <c r="G14" s="2">
        <f t="shared" si="3"/>
        <v>84</v>
      </c>
      <c r="H14" s="24" t="s">
        <v>17</v>
      </c>
      <c r="I14" s="3" t="e">
        <f t="shared" si="4"/>
        <v>#NAME?</v>
      </c>
      <c r="J14" s="1"/>
      <c r="K14" s="1"/>
      <c r="L14" s="1"/>
      <c r="M14" s="1"/>
      <c r="N14" s="20"/>
      <c r="O14" s="41"/>
      <c r="P14" s="42"/>
      <c r="Q14" s="38"/>
    </row>
    <row r="15" spans="1:17" ht="12.75" customHeight="1">
      <c r="A15" s="18">
        <v>1933</v>
      </c>
      <c r="B15" s="2">
        <f t="shared" si="0"/>
        <v>83</v>
      </c>
      <c r="C15" s="24" t="s">
        <v>17</v>
      </c>
      <c r="D15" s="3" t="e">
        <f t="shared" si="1"/>
        <v>#NAME?</v>
      </c>
      <c r="E15" s="3">
        <f t="shared" si="2"/>
        <v>83</v>
      </c>
      <c r="F15" s="18">
        <v>1933</v>
      </c>
      <c r="G15" s="2">
        <f t="shared" si="3"/>
        <v>83</v>
      </c>
      <c r="H15" s="24" t="s">
        <v>17</v>
      </c>
      <c r="I15" s="3" t="e">
        <f t="shared" si="4"/>
        <v>#NAME?</v>
      </c>
      <c r="J15" s="1"/>
      <c r="K15" s="1"/>
      <c r="L15" s="1"/>
      <c r="M15" s="1"/>
      <c r="N15" s="20"/>
      <c r="O15" s="22"/>
      <c r="P15" s="43"/>
      <c r="Q15" s="38"/>
    </row>
    <row r="16" spans="1:17" ht="12.75" customHeight="1">
      <c r="A16" s="18">
        <v>1934</v>
      </c>
      <c r="B16" s="2">
        <f t="shared" si="0"/>
        <v>82</v>
      </c>
      <c r="C16" s="24" t="s">
        <v>17</v>
      </c>
      <c r="D16" s="3" t="e">
        <f t="shared" si="1"/>
        <v>#NAME?</v>
      </c>
      <c r="E16" s="3">
        <f t="shared" si="2"/>
        <v>82</v>
      </c>
      <c r="F16" s="18">
        <v>1934</v>
      </c>
      <c r="G16" s="2">
        <f t="shared" si="3"/>
        <v>82</v>
      </c>
      <c r="H16" s="24" t="s">
        <v>17</v>
      </c>
      <c r="I16" s="3" t="e">
        <f t="shared" si="4"/>
        <v>#NAME?</v>
      </c>
      <c r="J16" s="1"/>
      <c r="K16" s="1"/>
      <c r="L16" s="1"/>
      <c r="M16" s="1"/>
      <c r="N16" s="1"/>
      <c r="O16" s="35"/>
      <c r="P16" s="35"/>
      <c r="Q16" s="35"/>
    </row>
    <row r="17" spans="1:17" ht="12.75" customHeight="1">
      <c r="A17" s="18">
        <v>1935</v>
      </c>
      <c r="B17" s="2">
        <f t="shared" si="0"/>
        <v>81</v>
      </c>
      <c r="C17" s="24" t="s">
        <v>17</v>
      </c>
      <c r="D17" s="3" t="e">
        <f t="shared" si="1"/>
        <v>#NAME?</v>
      </c>
      <c r="E17" s="3">
        <f t="shared" si="2"/>
        <v>81</v>
      </c>
      <c r="F17" s="18">
        <v>1935</v>
      </c>
      <c r="G17" s="2">
        <f t="shared" si="3"/>
        <v>81</v>
      </c>
      <c r="H17" s="24" t="s">
        <v>17</v>
      </c>
      <c r="I17" s="3" t="e">
        <f t="shared" si="4"/>
        <v>#NAME?</v>
      </c>
      <c r="J17" s="1"/>
      <c r="K17" s="1"/>
      <c r="L17" s="1"/>
      <c r="M17" s="1"/>
      <c r="N17" s="1"/>
      <c r="O17" s="1"/>
      <c r="P17" s="1"/>
      <c r="Q17" s="1"/>
    </row>
    <row r="18" spans="1:17" ht="12.75" customHeight="1">
      <c r="A18" s="18">
        <v>1936</v>
      </c>
      <c r="B18" s="2">
        <f t="shared" si="0"/>
        <v>80</v>
      </c>
      <c r="C18" s="24" t="s">
        <v>17</v>
      </c>
      <c r="D18" s="3" t="e">
        <f t="shared" si="1"/>
        <v>#NAME?</v>
      </c>
      <c r="E18" s="3">
        <f t="shared" si="2"/>
        <v>80</v>
      </c>
      <c r="F18" s="18">
        <v>1936</v>
      </c>
      <c r="G18" s="2">
        <f t="shared" si="3"/>
        <v>80</v>
      </c>
      <c r="H18" s="24" t="s">
        <v>17</v>
      </c>
      <c r="I18" s="3" t="e">
        <f t="shared" si="4"/>
        <v>#NAME?</v>
      </c>
      <c r="J18" s="1"/>
      <c r="K18" s="1"/>
      <c r="L18" s="1"/>
      <c r="M18" s="1"/>
      <c r="N18" s="1"/>
      <c r="O18" s="1"/>
      <c r="P18" s="1"/>
      <c r="Q18" s="1"/>
    </row>
    <row r="19" spans="1:17" ht="12.75" customHeight="1">
      <c r="A19" s="18">
        <v>1937</v>
      </c>
      <c r="B19" s="2">
        <f t="shared" si="0"/>
        <v>79</v>
      </c>
      <c r="C19" s="24" t="s">
        <v>17</v>
      </c>
      <c r="D19" s="3" t="e">
        <f t="shared" si="1"/>
        <v>#NAME?</v>
      </c>
      <c r="E19" s="3">
        <f t="shared" si="2"/>
        <v>79</v>
      </c>
      <c r="F19" s="18">
        <v>1937</v>
      </c>
      <c r="G19" s="2">
        <f t="shared" si="3"/>
        <v>79</v>
      </c>
      <c r="H19" s="24" t="s">
        <v>17</v>
      </c>
      <c r="I19" s="3" t="e">
        <f t="shared" si="4"/>
        <v>#NAME?</v>
      </c>
      <c r="J19" s="1"/>
      <c r="K19" s="1"/>
      <c r="L19" s="1"/>
      <c r="M19" s="1"/>
      <c r="N19" s="1"/>
      <c r="O19" s="1"/>
      <c r="P19" s="1"/>
      <c r="Q19" s="1"/>
    </row>
    <row r="20" spans="1:17" ht="12.75" customHeight="1">
      <c r="A20" s="18">
        <v>1938</v>
      </c>
      <c r="B20" s="2">
        <f t="shared" si="0"/>
        <v>78</v>
      </c>
      <c r="C20" s="24" t="s">
        <v>17</v>
      </c>
      <c r="D20" s="3" t="e">
        <f t="shared" si="1"/>
        <v>#NAME?</v>
      </c>
      <c r="E20" s="3">
        <f t="shared" si="2"/>
        <v>78</v>
      </c>
      <c r="F20" s="18">
        <v>1938</v>
      </c>
      <c r="G20" s="2">
        <f t="shared" si="3"/>
        <v>78</v>
      </c>
      <c r="H20" s="24" t="s">
        <v>17</v>
      </c>
      <c r="I20" s="3" t="e">
        <f t="shared" si="4"/>
        <v>#NAME?</v>
      </c>
      <c r="J20" s="1"/>
      <c r="K20" s="1"/>
      <c r="L20" s="1"/>
      <c r="M20" s="1"/>
      <c r="N20" s="1"/>
      <c r="O20" s="1"/>
      <c r="P20" s="1"/>
      <c r="Q20" s="1"/>
    </row>
    <row r="21" spans="1:17" ht="12.75" customHeight="1">
      <c r="A21" s="18">
        <v>1939</v>
      </c>
      <c r="B21" s="2">
        <f t="shared" si="0"/>
        <v>77</v>
      </c>
      <c r="C21" s="24" t="s">
        <v>17</v>
      </c>
      <c r="D21" s="3" t="e">
        <f t="shared" si="1"/>
        <v>#NAME?</v>
      </c>
      <c r="E21" s="3">
        <f t="shared" si="2"/>
        <v>77</v>
      </c>
      <c r="F21" s="18">
        <v>1939</v>
      </c>
      <c r="G21" s="2">
        <f t="shared" si="3"/>
        <v>77</v>
      </c>
      <c r="H21" s="24" t="s">
        <v>17</v>
      </c>
      <c r="I21" s="3" t="e">
        <f t="shared" si="4"/>
        <v>#NAME?</v>
      </c>
      <c r="J21" s="1"/>
      <c r="K21" s="1"/>
      <c r="L21" s="1"/>
      <c r="M21" s="1"/>
      <c r="N21" s="1"/>
      <c r="O21" s="1"/>
      <c r="P21" s="1"/>
      <c r="Q21" s="1"/>
    </row>
    <row r="22" spans="1:17" ht="12.75" customHeight="1">
      <c r="A22" s="18">
        <v>1940</v>
      </c>
      <c r="B22" s="2">
        <f t="shared" si="0"/>
        <v>76</v>
      </c>
      <c r="C22" s="24" t="s">
        <v>17</v>
      </c>
      <c r="D22" s="3" t="e">
        <f t="shared" si="1"/>
        <v>#NAME?</v>
      </c>
      <c r="E22" s="3">
        <f t="shared" si="2"/>
        <v>76</v>
      </c>
      <c r="F22" s="18">
        <v>1940</v>
      </c>
      <c r="G22" s="2">
        <f t="shared" si="3"/>
        <v>76</v>
      </c>
      <c r="H22" s="24" t="s">
        <v>17</v>
      </c>
      <c r="I22" s="3" t="e">
        <f t="shared" si="4"/>
        <v>#NAME?</v>
      </c>
      <c r="J22" s="1"/>
      <c r="K22" s="1"/>
      <c r="L22" s="1"/>
      <c r="M22" s="1"/>
      <c r="N22" s="1"/>
      <c r="O22" s="1"/>
      <c r="P22" s="1"/>
      <c r="Q22" s="1"/>
    </row>
    <row r="23" spans="1:17" ht="12.75" customHeight="1">
      <c r="A23" s="18">
        <v>1941</v>
      </c>
      <c r="B23" s="2">
        <f t="shared" si="0"/>
        <v>75</v>
      </c>
      <c r="C23" s="24" t="s">
        <v>17</v>
      </c>
      <c r="D23" s="3" t="e">
        <f t="shared" si="1"/>
        <v>#NAME?</v>
      </c>
      <c r="E23" s="3">
        <f t="shared" si="2"/>
        <v>75</v>
      </c>
      <c r="F23" s="18">
        <v>1941</v>
      </c>
      <c r="G23" s="2">
        <f t="shared" si="3"/>
        <v>75</v>
      </c>
      <c r="H23" s="24" t="s">
        <v>17</v>
      </c>
      <c r="I23" s="3" t="e">
        <f t="shared" si="4"/>
        <v>#NAME?</v>
      </c>
      <c r="J23" s="1"/>
      <c r="K23" s="1"/>
      <c r="L23" s="1"/>
      <c r="M23" s="1"/>
      <c r="N23" s="1"/>
      <c r="O23" s="1"/>
      <c r="P23" s="1"/>
      <c r="Q23" s="1"/>
    </row>
    <row r="24" spans="1:17" ht="12.75" customHeight="1">
      <c r="A24" s="18">
        <v>1942</v>
      </c>
      <c r="B24" s="2">
        <f t="shared" si="0"/>
        <v>74</v>
      </c>
      <c r="C24" s="24" t="s">
        <v>17</v>
      </c>
      <c r="D24" s="3" t="e">
        <f t="shared" si="1"/>
        <v>#NAME?</v>
      </c>
      <c r="E24" s="3">
        <f t="shared" si="2"/>
        <v>74</v>
      </c>
      <c r="F24" s="18">
        <v>1942</v>
      </c>
      <c r="G24" s="2">
        <f t="shared" si="3"/>
        <v>74</v>
      </c>
      <c r="H24" s="24" t="s">
        <v>17</v>
      </c>
      <c r="I24" s="3" t="e">
        <f t="shared" si="4"/>
        <v>#NAME?</v>
      </c>
      <c r="J24" s="1"/>
      <c r="K24" s="1"/>
      <c r="L24" s="1"/>
      <c r="M24" s="1"/>
      <c r="N24" s="1"/>
      <c r="O24" s="1"/>
      <c r="P24" s="1"/>
      <c r="Q24" s="1"/>
    </row>
    <row r="25" spans="1:17" ht="12.75" customHeight="1">
      <c r="A25" s="18">
        <v>1943</v>
      </c>
      <c r="B25" s="2">
        <f t="shared" si="0"/>
        <v>73</v>
      </c>
      <c r="C25" s="24" t="s">
        <v>17</v>
      </c>
      <c r="D25" s="3" t="e">
        <f t="shared" si="1"/>
        <v>#NAME?</v>
      </c>
      <c r="E25" s="3">
        <f t="shared" si="2"/>
        <v>73</v>
      </c>
      <c r="F25" s="18">
        <v>1943</v>
      </c>
      <c r="G25" s="2">
        <f t="shared" si="3"/>
        <v>73</v>
      </c>
      <c r="H25" s="24" t="s">
        <v>17</v>
      </c>
      <c r="I25" s="3" t="e">
        <f t="shared" si="4"/>
        <v>#NAME?</v>
      </c>
      <c r="J25" s="1"/>
      <c r="K25" s="1"/>
      <c r="L25" s="1"/>
      <c r="M25" s="1"/>
      <c r="N25" s="1"/>
      <c r="O25" s="1"/>
      <c r="P25" s="1"/>
      <c r="Q25" s="1"/>
    </row>
    <row r="26" spans="1:17" ht="12.75" customHeight="1">
      <c r="A26" s="18">
        <v>1944</v>
      </c>
      <c r="B26" s="2">
        <f t="shared" si="0"/>
        <v>72</v>
      </c>
      <c r="C26" s="24" t="s">
        <v>17</v>
      </c>
      <c r="D26" s="3" t="e">
        <f t="shared" si="1"/>
        <v>#NAME?</v>
      </c>
      <c r="E26" s="3">
        <f t="shared" si="2"/>
        <v>72</v>
      </c>
      <c r="F26" s="18">
        <v>1944</v>
      </c>
      <c r="G26" s="2">
        <f t="shared" si="3"/>
        <v>72</v>
      </c>
      <c r="H26" s="24" t="s">
        <v>17</v>
      </c>
      <c r="I26" s="3" t="e">
        <f t="shared" si="4"/>
        <v>#NAME?</v>
      </c>
      <c r="J26" s="1"/>
      <c r="K26" s="1"/>
      <c r="L26" s="1"/>
      <c r="M26" s="1"/>
      <c r="N26" s="1"/>
      <c r="O26" s="1"/>
      <c r="P26" s="1"/>
      <c r="Q26" s="1"/>
    </row>
    <row r="27" spans="1:17" ht="12.75" customHeight="1">
      <c r="A27" s="18">
        <v>1945</v>
      </c>
      <c r="B27" s="2">
        <f t="shared" si="0"/>
        <v>71</v>
      </c>
      <c r="C27" s="24" t="s">
        <v>17</v>
      </c>
      <c r="D27" s="3" t="e">
        <f t="shared" si="1"/>
        <v>#NAME?</v>
      </c>
      <c r="E27" s="3">
        <f t="shared" si="2"/>
        <v>71</v>
      </c>
      <c r="F27" s="18">
        <v>1945</v>
      </c>
      <c r="G27" s="2">
        <f t="shared" si="3"/>
        <v>71</v>
      </c>
      <c r="H27" s="24" t="s">
        <v>17</v>
      </c>
      <c r="I27" s="3" t="e">
        <f t="shared" si="4"/>
        <v>#NAME?</v>
      </c>
      <c r="J27" s="1"/>
      <c r="K27" s="1"/>
      <c r="L27" s="1"/>
      <c r="M27" s="1"/>
      <c r="N27" s="1"/>
      <c r="O27" s="1"/>
      <c r="P27" s="1"/>
      <c r="Q27" s="1"/>
    </row>
    <row r="28" spans="1:17" ht="12.75" customHeight="1">
      <c r="A28" s="18">
        <v>1946</v>
      </c>
      <c r="B28" s="2">
        <f t="shared" si="0"/>
        <v>70</v>
      </c>
      <c r="C28" s="24" t="s">
        <v>17</v>
      </c>
      <c r="D28" s="3" t="e">
        <f t="shared" si="1"/>
        <v>#NAME?</v>
      </c>
      <c r="E28" s="3">
        <f t="shared" si="2"/>
        <v>70</v>
      </c>
      <c r="F28" s="18">
        <v>1946</v>
      </c>
      <c r="G28" s="2">
        <f t="shared" si="3"/>
        <v>70</v>
      </c>
      <c r="H28" s="24" t="s">
        <v>17</v>
      </c>
      <c r="I28" s="3" t="e">
        <f t="shared" si="4"/>
        <v>#NAME?</v>
      </c>
      <c r="J28" s="1"/>
      <c r="K28" s="1"/>
      <c r="L28" s="1"/>
      <c r="M28" s="1"/>
      <c r="N28" s="1"/>
      <c r="O28" s="1"/>
      <c r="P28" s="1"/>
      <c r="Q28" s="1"/>
    </row>
    <row r="29" spans="1:17" ht="12.75" customHeight="1">
      <c r="A29" s="18">
        <v>1947</v>
      </c>
      <c r="B29" s="2">
        <f t="shared" si="0"/>
        <v>69</v>
      </c>
      <c r="C29" s="24" t="s">
        <v>17</v>
      </c>
      <c r="D29" s="3" t="e">
        <f t="shared" si="1"/>
        <v>#NAME?</v>
      </c>
      <c r="E29" s="3">
        <f t="shared" si="2"/>
        <v>69</v>
      </c>
      <c r="F29" s="18">
        <v>1947</v>
      </c>
      <c r="G29" s="2">
        <f t="shared" si="3"/>
        <v>69</v>
      </c>
      <c r="H29" s="24" t="s">
        <v>17</v>
      </c>
      <c r="I29" s="3" t="e">
        <f t="shared" si="4"/>
        <v>#NAME?</v>
      </c>
      <c r="J29" s="1"/>
      <c r="K29" s="1"/>
      <c r="L29" s="1"/>
      <c r="M29" s="1"/>
      <c r="N29" s="1"/>
      <c r="O29" s="1"/>
      <c r="P29" s="1"/>
      <c r="Q29" s="1"/>
    </row>
    <row r="30" spans="1:17" ht="12.75">
      <c r="A30" s="18">
        <v>1948</v>
      </c>
      <c r="B30" s="2">
        <f t="shared" si="0"/>
        <v>68</v>
      </c>
      <c r="C30" s="24" t="s">
        <v>17</v>
      </c>
      <c r="D30" s="3" t="e">
        <f t="shared" si="1"/>
        <v>#NAME?</v>
      </c>
      <c r="E30" s="3">
        <f t="shared" si="2"/>
        <v>68</v>
      </c>
      <c r="F30" s="18">
        <v>1948</v>
      </c>
      <c r="G30" s="2">
        <f t="shared" si="3"/>
        <v>68</v>
      </c>
      <c r="H30" s="24" t="s">
        <v>17</v>
      </c>
      <c r="I30" s="3" t="e">
        <f t="shared" si="4"/>
        <v>#NAME?</v>
      </c>
      <c r="J30" s="1"/>
      <c r="K30" s="1"/>
      <c r="L30" s="1"/>
      <c r="M30" s="1"/>
      <c r="N30" s="1"/>
      <c r="O30" s="1"/>
      <c r="P30" s="1"/>
      <c r="Q30" s="1"/>
    </row>
    <row r="31" spans="1:17" ht="12.75">
      <c r="A31" s="18">
        <v>1949</v>
      </c>
      <c r="B31" s="2">
        <f t="shared" si="0"/>
        <v>67</v>
      </c>
      <c r="C31" s="24" t="s">
        <v>17</v>
      </c>
      <c r="D31" s="3" t="e">
        <f t="shared" si="1"/>
        <v>#NAME?</v>
      </c>
      <c r="E31" s="3">
        <f t="shared" si="2"/>
        <v>67</v>
      </c>
      <c r="F31" s="18">
        <v>1949</v>
      </c>
      <c r="G31" s="2">
        <f t="shared" si="3"/>
        <v>67</v>
      </c>
      <c r="H31" s="24" t="s">
        <v>17</v>
      </c>
      <c r="I31" s="3" t="e">
        <f t="shared" si="4"/>
        <v>#NAME?</v>
      </c>
      <c r="J31" s="1"/>
      <c r="K31" s="1"/>
      <c r="L31" s="1"/>
      <c r="M31" s="1"/>
      <c r="N31" s="1"/>
      <c r="O31" s="1"/>
      <c r="P31" s="1"/>
      <c r="Q31" s="1"/>
    </row>
    <row r="32" spans="1:17" ht="12.75">
      <c r="A32" s="18">
        <v>1950</v>
      </c>
      <c r="B32" s="2">
        <f t="shared" si="0"/>
        <v>66</v>
      </c>
      <c r="C32" s="24" t="s">
        <v>17</v>
      </c>
      <c r="D32" s="3" t="e">
        <f t="shared" si="1"/>
        <v>#NAME?</v>
      </c>
      <c r="E32" s="3">
        <f t="shared" si="2"/>
        <v>66</v>
      </c>
      <c r="F32" s="18">
        <v>1950</v>
      </c>
      <c r="G32" s="2">
        <f t="shared" si="3"/>
        <v>66</v>
      </c>
      <c r="H32" s="24" t="s">
        <v>17</v>
      </c>
      <c r="I32" s="3" t="e">
        <f t="shared" si="4"/>
        <v>#NAME?</v>
      </c>
      <c r="J32" s="1"/>
      <c r="K32" s="1"/>
      <c r="L32" s="1"/>
      <c r="M32" s="1"/>
      <c r="N32" s="1"/>
      <c r="O32" s="1"/>
      <c r="P32" s="1"/>
      <c r="Q32" s="1"/>
    </row>
    <row r="33" spans="1:17" ht="12.75">
      <c r="A33" s="18">
        <v>1951</v>
      </c>
      <c r="B33" s="2">
        <f t="shared" si="0"/>
        <v>65</v>
      </c>
      <c r="C33" s="24" t="s">
        <v>17</v>
      </c>
      <c r="D33" s="3" t="e">
        <f t="shared" si="1"/>
        <v>#NAME?</v>
      </c>
      <c r="E33" s="3">
        <f t="shared" si="2"/>
        <v>65</v>
      </c>
      <c r="F33" s="18">
        <v>1951</v>
      </c>
      <c r="G33" s="2">
        <f t="shared" si="3"/>
        <v>65</v>
      </c>
      <c r="H33" s="24" t="s">
        <v>17</v>
      </c>
      <c r="I33" s="3" t="e">
        <f t="shared" si="4"/>
        <v>#NAME?</v>
      </c>
      <c r="J33" s="1"/>
      <c r="K33" s="1"/>
      <c r="L33" s="1"/>
      <c r="M33" s="1"/>
      <c r="N33" s="1"/>
      <c r="O33" s="1"/>
      <c r="P33" s="1"/>
      <c r="Q33" s="1"/>
    </row>
    <row r="34" spans="1:17" ht="12.75">
      <c r="A34" s="18">
        <v>1952</v>
      </c>
      <c r="B34" s="2">
        <f t="shared" si="0"/>
        <v>64</v>
      </c>
      <c r="C34" s="24" t="s">
        <v>25</v>
      </c>
      <c r="D34" s="3" t="e">
        <f aca="true" t="shared" si="5" ref="D34:D65">VLOOKUP(B34,mag_gr,3)</f>
        <v>#NAME?</v>
      </c>
      <c r="E34" s="3">
        <f t="shared" si="2"/>
        <v>64</v>
      </c>
      <c r="F34" s="18">
        <v>1952</v>
      </c>
      <c r="G34" s="2">
        <f t="shared" si="3"/>
        <v>64</v>
      </c>
      <c r="H34" s="24" t="s">
        <v>25</v>
      </c>
      <c r="I34" s="3" t="e">
        <f aca="true" t="shared" si="6" ref="I34:I65">VLOOKUP(G34,vag_gr,3)</f>
        <v>#NAME?</v>
      </c>
      <c r="J34" s="1"/>
      <c r="K34" s="1"/>
      <c r="L34" s="1"/>
      <c r="M34" s="1"/>
      <c r="N34" s="1"/>
      <c r="O34" s="1"/>
      <c r="P34" s="1"/>
      <c r="Q34" s="1"/>
    </row>
    <row r="35" spans="1:17" ht="12.75">
      <c r="A35" s="18">
        <v>1953</v>
      </c>
      <c r="B35" s="2">
        <f t="shared" si="0"/>
        <v>63</v>
      </c>
      <c r="C35" s="24" t="s">
        <v>25</v>
      </c>
      <c r="D35" s="3" t="e">
        <f t="shared" si="5"/>
        <v>#NAME?</v>
      </c>
      <c r="E35" s="3">
        <f t="shared" si="2"/>
        <v>63</v>
      </c>
      <c r="F35" s="18">
        <v>1953</v>
      </c>
      <c r="G35" s="2">
        <f t="shared" si="3"/>
        <v>63</v>
      </c>
      <c r="H35" s="24" t="s">
        <v>25</v>
      </c>
      <c r="I35" s="3" t="e">
        <f t="shared" si="6"/>
        <v>#NAME?</v>
      </c>
      <c r="J35" s="1"/>
      <c r="K35" s="1"/>
      <c r="L35" s="1"/>
      <c r="M35" s="1"/>
      <c r="N35" s="1"/>
      <c r="O35" s="1"/>
      <c r="P35" s="1"/>
      <c r="Q35" s="1"/>
    </row>
    <row r="36" spans="1:17" ht="12.75">
      <c r="A36" s="18">
        <v>1954</v>
      </c>
      <c r="B36" s="2">
        <f t="shared" si="0"/>
        <v>62</v>
      </c>
      <c r="C36" s="24" t="s">
        <v>25</v>
      </c>
      <c r="D36" s="3" t="e">
        <f t="shared" si="5"/>
        <v>#NAME?</v>
      </c>
      <c r="E36" s="3">
        <f t="shared" si="2"/>
        <v>62</v>
      </c>
      <c r="F36" s="18">
        <v>1954</v>
      </c>
      <c r="G36" s="2">
        <f t="shared" si="3"/>
        <v>62</v>
      </c>
      <c r="H36" s="24" t="s">
        <v>25</v>
      </c>
      <c r="I36" s="3" t="e">
        <f t="shared" si="6"/>
        <v>#NAME?</v>
      </c>
      <c r="J36" s="1"/>
      <c r="K36" s="1"/>
      <c r="L36" s="1"/>
      <c r="M36" s="1"/>
      <c r="N36" s="1"/>
      <c r="O36" s="1"/>
      <c r="P36" s="1"/>
      <c r="Q36" s="1"/>
    </row>
    <row r="37" spans="1:17" ht="12.75">
      <c r="A37" s="18">
        <v>1955</v>
      </c>
      <c r="B37" s="2">
        <f t="shared" si="0"/>
        <v>61</v>
      </c>
      <c r="C37" s="24" t="s">
        <v>25</v>
      </c>
      <c r="D37" s="3" t="e">
        <f t="shared" si="5"/>
        <v>#NAME?</v>
      </c>
      <c r="E37" s="3">
        <f t="shared" si="2"/>
        <v>61</v>
      </c>
      <c r="F37" s="18">
        <v>1955</v>
      </c>
      <c r="G37" s="2">
        <f t="shared" si="3"/>
        <v>61</v>
      </c>
      <c r="H37" s="24" t="s">
        <v>25</v>
      </c>
      <c r="I37" s="3" t="e">
        <f t="shared" si="6"/>
        <v>#NAME?</v>
      </c>
      <c r="J37" s="1"/>
      <c r="K37" s="1"/>
      <c r="L37" s="1"/>
      <c r="M37" s="1"/>
      <c r="N37" s="1"/>
      <c r="O37" s="1"/>
      <c r="P37" s="1"/>
      <c r="Q37" s="1"/>
    </row>
    <row r="38" spans="1:17" ht="12.75">
      <c r="A38" s="18">
        <v>1956</v>
      </c>
      <c r="B38" s="2">
        <f t="shared" si="0"/>
        <v>60</v>
      </c>
      <c r="C38" s="24" t="s">
        <v>25</v>
      </c>
      <c r="D38" s="3" t="e">
        <f t="shared" si="5"/>
        <v>#NAME?</v>
      </c>
      <c r="E38" s="3">
        <f t="shared" si="2"/>
        <v>60</v>
      </c>
      <c r="F38" s="18">
        <v>1956</v>
      </c>
      <c r="G38" s="2">
        <f t="shared" si="3"/>
        <v>60</v>
      </c>
      <c r="H38" s="24" t="s">
        <v>25</v>
      </c>
      <c r="I38" s="3" t="e">
        <f t="shared" si="6"/>
        <v>#NAME?</v>
      </c>
      <c r="J38" s="1"/>
      <c r="K38" s="1"/>
      <c r="L38" s="1"/>
      <c r="M38" s="1"/>
      <c r="N38" s="1"/>
      <c r="O38" s="1"/>
      <c r="P38" s="1"/>
      <c r="Q38" s="1"/>
    </row>
    <row r="39" spans="1:17" ht="12.75">
      <c r="A39" s="18">
        <v>1957</v>
      </c>
      <c r="B39" s="2">
        <f t="shared" si="0"/>
        <v>59</v>
      </c>
      <c r="C39" s="24" t="s">
        <v>25</v>
      </c>
      <c r="D39" s="3" t="e">
        <f t="shared" si="5"/>
        <v>#NAME?</v>
      </c>
      <c r="E39" s="3">
        <f t="shared" si="2"/>
        <v>59</v>
      </c>
      <c r="F39" s="18">
        <v>1957</v>
      </c>
      <c r="G39" s="2">
        <f t="shared" si="3"/>
        <v>59</v>
      </c>
      <c r="H39" s="24" t="s">
        <v>25</v>
      </c>
      <c r="I39" s="3" t="e">
        <f t="shared" si="6"/>
        <v>#NAME?</v>
      </c>
      <c r="J39" s="1"/>
      <c r="K39" s="1"/>
      <c r="L39" s="1"/>
      <c r="M39" s="1"/>
      <c r="N39" s="1"/>
      <c r="O39" s="1"/>
      <c r="P39" s="1"/>
      <c r="Q39" s="1"/>
    </row>
    <row r="40" spans="1:17" ht="12.75">
      <c r="A40" s="18">
        <v>1958</v>
      </c>
      <c r="B40" s="2">
        <f t="shared" si="0"/>
        <v>58</v>
      </c>
      <c r="C40" s="24" t="s">
        <v>25</v>
      </c>
      <c r="D40" s="3" t="e">
        <f t="shared" si="5"/>
        <v>#NAME?</v>
      </c>
      <c r="E40" s="3">
        <f t="shared" si="2"/>
        <v>58</v>
      </c>
      <c r="F40" s="18">
        <v>1958</v>
      </c>
      <c r="G40" s="2">
        <f t="shared" si="3"/>
        <v>58</v>
      </c>
      <c r="H40" s="24" t="s">
        <v>25</v>
      </c>
      <c r="I40" s="3" t="e">
        <f t="shared" si="6"/>
        <v>#NAME?</v>
      </c>
      <c r="J40" s="1"/>
      <c r="K40" s="1"/>
      <c r="L40" s="1"/>
      <c r="M40" s="1"/>
      <c r="N40" s="1"/>
      <c r="O40" s="1"/>
      <c r="P40" s="1"/>
      <c r="Q40" s="1"/>
    </row>
    <row r="41" spans="1:17" ht="12.75">
      <c r="A41" s="18">
        <v>1959</v>
      </c>
      <c r="B41" s="2">
        <f t="shared" si="0"/>
        <v>57</v>
      </c>
      <c r="C41" s="24" t="s">
        <v>25</v>
      </c>
      <c r="D41" s="3" t="e">
        <f t="shared" si="5"/>
        <v>#NAME?</v>
      </c>
      <c r="E41" s="3">
        <f t="shared" si="2"/>
        <v>57</v>
      </c>
      <c r="F41" s="18">
        <v>1959</v>
      </c>
      <c r="G41" s="2">
        <f t="shared" si="3"/>
        <v>57</v>
      </c>
      <c r="H41" s="24" t="s">
        <v>25</v>
      </c>
      <c r="I41" s="3" t="e">
        <f t="shared" si="6"/>
        <v>#NAME?</v>
      </c>
      <c r="J41" s="1"/>
      <c r="K41" s="1"/>
      <c r="L41" s="1"/>
      <c r="M41" s="1"/>
      <c r="N41" s="1"/>
      <c r="O41" s="1"/>
      <c r="P41" s="1"/>
      <c r="Q41" s="1"/>
    </row>
    <row r="42" spans="1:17" ht="12.75">
      <c r="A42" s="18">
        <v>1960</v>
      </c>
      <c r="B42" s="2">
        <f t="shared" si="0"/>
        <v>56</v>
      </c>
      <c r="C42" s="24" t="s">
        <v>25</v>
      </c>
      <c r="D42" s="3" t="e">
        <f t="shared" si="5"/>
        <v>#NAME?</v>
      </c>
      <c r="E42" s="3">
        <f t="shared" si="2"/>
        <v>56</v>
      </c>
      <c r="F42" s="18">
        <v>1960</v>
      </c>
      <c r="G42" s="2">
        <f t="shared" si="3"/>
        <v>56</v>
      </c>
      <c r="H42" s="24" t="s">
        <v>25</v>
      </c>
      <c r="I42" s="3" t="e">
        <f t="shared" si="6"/>
        <v>#NAME?</v>
      </c>
      <c r="J42" s="1"/>
      <c r="K42" s="1"/>
      <c r="L42" s="1"/>
      <c r="M42" s="1"/>
      <c r="N42" s="1"/>
      <c r="O42" s="1"/>
      <c r="P42" s="1"/>
      <c r="Q42" s="1"/>
    </row>
    <row r="43" spans="1:17" ht="12.75">
      <c r="A43" s="18">
        <v>1961</v>
      </c>
      <c r="B43" s="2">
        <f t="shared" si="0"/>
        <v>55</v>
      </c>
      <c r="C43" s="24" t="s">
        <v>25</v>
      </c>
      <c r="D43" s="3" t="e">
        <f t="shared" si="5"/>
        <v>#NAME?</v>
      </c>
      <c r="E43" s="3">
        <f t="shared" si="2"/>
        <v>55</v>
      </c>
      <c r="F43" s="18">
        <v>1961</v>
      </c>
      <c r="G43" s="2">
        <f t="shared" si="3"/>
        <v>55</v>
      </c>
      <c r="H43" s="24" t="s">
        <v>25</v>
      </c>
      <c r="I43" s="3" t="e">
        <f t="shared" si="6"/>
        <v>#NAME?</v>
      </c>
      <c r="J43" s="1"/>
      <c r="K43" s="1"/>
      <c r="L43" s="1"/>
      <c r="M43" s="1"/>
      <c r="N43" s="1"/>
      <c r="O43" s="1"/>
      <c r="P43" s="1"/>
      <c r="Q43" s="1"/>
    </row>
    <row r="44" spans="1:17" ht="12.75">
      <c r="A44" s="18">
        <v>1962</v>
      </c>
      <c r="B44" s="2">
        <f t="shared" si="0"/>
        <v>54</v>
      </c>
      <c r="C44" s="24" t="s">
        <v>25</v>
      </c>
      <c r="D44" s="3" t="e">
        <f t="shared" si="5"/>
        <v>#NAME?</v>
      </c>
      <c r="E44" s="3">
        <f t="shared" si="2"/>
        <v>54</v>
      </c>
      <c r="F44" s="18">
        <v>1962</v>
      </c>
      <c r="G44" s="2">
        <f t="shared" si="3"/>
        <v>54</v>
      </c>
      <c r="H44" s="24" t="s">
        <v>25</v>
      </c>
      <c r="I44" s="3" t="e">
        <f t="shared" si="6"/>
        <v>#NAME?</v>
      </c>
      <c r="J44" s="1"/>
      <c r="K44" s="1"/>
      <c r="L44" s="1"/>
      <c r="M44" s="1"/>
      <c r="N44" s="1"/>
      <c r="O44" s="1"/>
      <c r="P44" s="1"/>
      <c r="Q44" s="1"/>
    </row>
    <row r="45" spans="1:17" ht="12.75">
      <c r="A45" s="18">
        <v>1963</v>
      </c>
      <c r="B45" s="2">
        <f t="shared" si="0"/>
        <v>53</v>
      </c>
      <c r="C45" s="24" t="s">
        <v>25</v>
      </c>
      <c r="D45" s="3" t="e">
        <f t="shared" si="5"/>
        <v>#NAME?</v>
      </c>
      <c r="E45" s="3">
        <f t="shared" si="2"/>
        <v>53</v>
      </c>
      <c r="F45" s="18">
        <v>1963</v>
      </c>
      <c r="G45" s="2">
        <f t="shared" si="3"/>
        <v>53</v>
      </c>
      <c r="H45" s="24" t="s">
        <v>25</v>
      </c>
      <c r="I45" s="3" t="e">
        <f t="shared" si="6"/>
        <v>#NAME?</v>
      </c>
      <c r="J45" s="1"/>
      <c r="K45" s="1"/>
      <c r="L45" s="1"/>
      <c r="M45" s="1"/>
      <c r="N45" s="1"/>
      <c r="O45" s="1"/>
      <c r="P45" s="1"/>
      <c r="Q45" s="1"/>
    </row>
    <row r="46" spans="1:17" ht="12.75">
      <c r="A46" s="18">
        <v>1964</v>
      </c>
      <c r="B46" s="2">
        <f t="shared" si="0"/>
        <v>52</v>
      </c>
      <c r="C46" s="24" t="s">
        <v>25</v>
      </c>
      <c r="D46" s="3" t="e">
        <f t="shared" si="5"/>
        <v>#NAME?</v>
      </c>
      <c r="E46" s="3">
        <f t="shared" si="2"/>
        <v>52</v>
      </c>
      <c r="F46" s="18">
        <v>1964</v>
      </c>
      <c r="G46" s="2">
        <f t="shared" si="3"/>
        <v>52</v>
      </c>
      <c r="H46" s="24" t="s">
        <v>25</v>
      </c>
      <c r="I46" s="3" t="e">
        <f t="shared" si="6"/>
        <v>#NAME?</v>
      </c>
      <c r="J46" s="1"/>
      <c r="K46" s="1"/>
      <c r="L46" s="1"/>
      <c r="M46" s="1"/>
      <c r="N46" s="1"/>
      <c r="O46" s="1"/>
      <c r="P46" s="1"/>
      <c r="Q46" s="1"/>
    </row>
    <row r="47" spans="1:17" ht="12.75">
      <c r="A47" s="18">
        <v>1965</v>
      </c>
      <c r="B47" s="2">
        <f t="shared" si="0"/>
        <v>51</v>
      </c>
      <c r="C47" s="24" t="s">
        <v>25</v>
      </c>
      <c r="D47" s="3" t="e">
        <f t="shared" si="5"/>
        <v>#NAME?</v>
      </c>
      <c r="E47" s="3">
        <f t="shared" si="2"/>
        <v>51</v>
      </c>
      <c r="F47" s="18">
        <v>1965</v>
      </c>
      <c r="G47" s="2">
        <f t="shared" si="3"/>
        <v>51</v>
      </c>
      <c r="H47" s="24" t="s">
        <v>25</v>
      </c>
      <c r="I47" s="3" t="e">
        <f t="shared" si="6"/>
        <v>#NAME?</v>
      </c>
      <c r="J47" s="1"/>
      <c r="K47" s="1"/>
      <c r="L47" s="1"/>
      <c r="M47" s="1"/>
      <c r="N47" s="1"/>
      <c r="O47" s="1"/>
      <c r="P47" s="1"/>
      <c r="Q47" s="1"/>
    </row>
    <row r="48" spans="1:17" ht="12.75">
      <c r="A48" s="18">
        <v>1966</v>
      </c>
      <c r="B48" s="2">
        <f t="shared" si="0"/>
        <v>50</v>
      </c>
      <c r="C48" s="24" t="s">
        <v>25</v>
      </c>
      <c r="D48" s="3" t="e">
        <f t="shared" si="5"/>
        <v>#NAME?</v>
      </c>
      <c r="E48" s="3">
        <f t="shared" si="2"/>
        <v>50</v>
      </c>
      <c r="F48" s="18">
        <v>1966</v>
      </c>
      <c r="G48" s="2">
        <f t="shared" si="3"/>
        <v>50</v>
      </c>
      <c r="H48" s="24" t="s">
        <v>25</v>
      </c>
      <c r="I48" s="3" t="e">
        <f t="shared" si="6"/>
        <v>#NAME?</v>
      </c>
      <c r="J48" s="1"/>
      <c r="K48" s="1"/>
      <c r="L48" s="1"/>
      <c r="M48" s="1"/>
      <c r="N48" s="1"/>
      <c r="O48" s="1"/>
      <c r="P48" s="1"/>
      <c r="Q48" s="1"/>
    </row>
    <row r="49" spans="1:17" ht="12.75">
      <c r="A49" s="18">
        <v>1967</v>
      </c>
      <c r="B49" s="2">
        <f t="shared" si="0"/>
        <v>49</v>
      </c>
      <c r="C49" s="24" t="s">
        <v>25</v>
      </c>
      <c r="D49" s="3" t="e">
        <f t="shared" si="5"/>
        <v>#NAME?</v>
      </c>
      <c r="E49" s="3">
        <f t="shared" si="2"/>
        <v>49</v>
      </c>
      <c r="F49" s="18">
        <v>1967</v>
      </c>
      <c r="G49" s="2">
        <f t="shared" si="3"/>
        <v>49</v>
      </c>
      <c r="H49" s="24" t="s">
        <v>25</v>
      </c>
      <c r="I49" s="3" t="e">
        <f t="shared" si="6"/>
        <v>#NAME?</v>
      </c>
      <c r="J49" s="1"/>
      <c r="K49" s="1"/>
      <c r="L49" s="1"/>
      <c r="M49" s="1"/>
      <c r="N49" s="1"/>
      <c r="O49" s="1"/>
      <c r="P49" s="1"/>
      <c r="Q49" s="1"/>
    </row>
    <row r="50" spans="1:17" ht="12.75">
      <c r="A50" s="18">
        <v>1968</v>
      </c>
      <c r="B50" s="2">
        <f t="shared" si="0"/>
        <v>48</v>
      </c>
      <c r="C50" s="24" t="s">
        <v>25</v>
      </c>
      <c r="D50" s="3" t="e">
        <f t="shared" si="5"/>
        <v>#NAME?</v>
      </c>
      <c r="E50" s="3">
        <f t="shared" si="2"/>
        <v>48</v>
      </c>
      <c r="F50" s="18">
        <v>1968</v>
      </c>
      <c r="G50" s="2">
        <f t="shared" si="3"/>
        <v>48</v>
      </c>
      <c r="H50" s="24" t="s">
        <v>25</v>
      </c>
      <c r="I50" s="3" t="e">
        <f t="shared" si="6"/>
        <v>#NAME?</v>
      </c>
      <c r="J50" s="1"/>
      <c r="K50" s="1"/>
      <c r="L50" s="1"/>
      <c r="M50" s="1"/>
      <c r="N50" s="1"/>
      <c r="O50" s="1"/>
      <c r="P50" s="1"/>
      <c r="Q50" s="1"/>
    </row>
    <row r="51" spans="1:17" ht="12.75">
      <c r="A51" s="18">
        <v>1969</v>
      </c>
      <c r="B51" s="2">
        <f t="shared" si="0"/>
        <v>47</v>
      </c>
      <c r="C51" s="24" t="s">
        <v>25</v>
      </c>
      <c r="D51" s="3" t="e">
        <f t="shared" si="5"/>
        <v>#NAME?</v>
      </c>
      <c r="E51" s="3">
        <f t="shared" si="2"/>
        <v>47</v>
      </c>
      <c r="F51" s="18">
        <v>1969</v>
      </c>
      <c r="G51" s="2">
        <f t="shared" si="3"/>
        <v>47</v>
      </c>
      <c r="H51" s="24" t="s">
        <v>25</v>
      </c>
      <c r="I51" s="3" t="e">
        <f t="shared" si="6"/>
        <v>#NAME?</v>
      </c>
      <c r="J51" s="1"/>
      <c r="K51" s="1"/>
      <c r="L51" s="1"/>
      <c r="M51" s="1"/>
      <c r="N51" s="1"/>
      <c r="O51" s="1"/>
      <c r="P51" s="1"/>
      <c r="Q51" s="1"/>
    </row>
    <row r="52" spans="1:17" ht="12.75">
      <c r="A52" s="18">
        <v>1970</v>
      </c>
      <c r="B52" s="2">
        <f t="shared" si="0"/>
        <v>46</v>
      </c>
      <c r="C52" s="24" t="s">
        <v>25</v>
      </c>
      <c r="D52" s="3" t="e">
        <f t="shared" si="5"/>
        <v>#NAME?</v>
      </c>
      <c r="E52" s="3">
        <f t="shared" si="2"/>
        <v>46</v>
      </c>
      <c r="F52" s="18">
        <v>1970</v>
      </c>
      <c r="G52" s="2">
        <f t="shared" si="3"/>
        <v>46</v>
      </c>
      <c r="H52" s="24" t="s">
        <v>25</v>
      </c>
      <c r="I52" s="3" t="e">
        <f t="shared" si="6"/>
        <v>#NAME?</v>
      </c>
      <c r="J52" s="1"/>
      <c r="K52" s="1"/>
      <c r="L52" s="1"/>
      <c r="M52" s="1"/>
      <c r="N52" s="1"/>
      <c r="O52" s="1"/>
      <c r="P52" s="1"/>
      <c r="Q52" s="1"/>
    </row>
    <row r="53" spans="1:17" ht="12.75">
      <c r="A53" s="18">
        <v>1971</v>
      </c>
      <c r="B53" s="2">
        <f t="shared" si="0"/>
        <v>45</v>
      </c>
      <c r="C53" s="24" t="s">
        <v>25</v>
      </c>
      <c r="D53" s="3" t="e">
        <f t="shared" si="5"/>
        <v>#NAME?</v>
      </c>
      <c r="E53" s="3">
        <f t="shared" si="2"/>
        <v>45</v>
      </c>
      <c r="F53" s="18">
        <v>1971</v>
      </c>
      <c r="G53" s="2">
        <f t="shared" si="3"/>
        <v>45</v>
      </c>
      <c r="H53" s="24" t="s">
        <v>25</v>
      </c>
      <c r="I53" s="3" t="e">
        <f t="shared" si="6"/>
        <v>#NAME?</v>
      </c>
      <c r="J53" s="1"/>
      <c r="K53" s="1"/>
      <c r="L53" s="1"/>
      <c r="M53" s="1"/>
      <c r="N53" s="1"/>
      <c r="O53" s="1"/>
      <c r="P53" s="1"/>
      <c r="Q53" s="1"/>
    </row>
    <row r="54" spans="1:17" ht="12.75">
      <c r="A54" s="18">
        <v>1972</v>
      </c>
      <c r="B54" s="2">
        <f t="shared" si="0"/>
        <v>44</v>
      </c>
      <c r="C54" s="24" t="s">
        <v>25</v>
      </c>
      <c r="D54" s="3" t="e">
        <f t="shared" si="5"/>
        <v>#NAME?</v>
      </c>
      <c r="E54" s="3">
        <f t="shared" si="2"/>
        <v>44</v>
      </c>
      <c r="F54" s="18">
        <v>1972</v>
      </c>
      <c r="G54" s="2">
        <f t="shared" si="3"/>
        <v>44</v>
      </c>
      <c r="H54" s="24" t="s">
        <v>25</v>
      </c>
      <c r="I54" s="3" t="e">
        <f t="shared" si="6"/>
        <v>#NAME?</v>
      </c>
      <c r="J54" s="1"/>
      <c r="K54" s="1"/>
      <c r="L54" s="1"/>
      <c r="M54" s="1"/>
      <c r="N54" s="1"/>
      <c r="O54" s="1"/>
      <c r="P54" s="1"/>
      <c r="Q54" s="1"/>
    </row>
    <row r="55" spans="1:17" ht="12.75">
      <c r="A55" s="18">
        <v>1973</v>
      </c>
      <c r="B55" s="2">
        <f t="shared" si="0"/>
        <v>43</v>
      </c>
      <c r="C55" s="24" t="s">
        <v>25</v>
      </c>
      <c r="D55" s="3" t="e">
        <f t="shared" si="5"/>
        <v>#NAME?</v>
      </c>
      <c r="E55" s="3">
        <f t="shared" si="2"/>
        <v>43</v>
      </c>
      <c r="F55" s="18">
        <v>1973</v>
      </c>
      <c r="G55" s="2">
        <f t="shared" si="3"/>
        <v>43</v>
      </c>
      <c r="H55" s="24" t="s">
        <v>25</v>
      </c>
      <c r="I55" s="3" t="e">
        <f t="shared" si="6"/>
        <v>#NAME?</v>
      </c>
      <c r="J55" s="1"/>
      <c r="K55" s="1"/>
      <c r="L55" s="1"/>
      <c r="M55" s="1"/>
      <c r="N55" s="1"/>
      <c r="O55" s="1"/>
      <c r="P55" s="1"/>
      <c r="Q55" s="1"/>
    </row>
    <row r="56" spans="1:17" ht="12.75">
      <c r="A56" s="18">
        <v>1974</v>
      </c>
      <c r="B56" s="2">
        <f t="shared" si="0"/>
        <v>42</v>
      </c>
      <c r="C56" s="24" t="s">
        <v>25</v>
      </c>
      <c r="D56" s="3" t="e">
        <f t="shared" si="5"/>
        <v>#NAME?</v>
      </c>
      <c r="E56" s="3">
        <f t="shared" si="2"/>
        <v>42</v>
      </c>
      <c r="F56" s="18">
        <v>1974</v>
      </c>
      <c r="G56" s="2">
        <f t="shared" si="3"/>
        <v>42</v>
      </c>
      <c r="H56" s="24" t="s">
        <v>25</v>
      </c>
      <c r="I56" s="3" t="e">
        <f t="shared" si="6"/>
        <v>#NAME?</v>
      </c>
      <c r="J56" s="1"/>
      <c r="K56" s="1"/>
      <c r="L56" s="1"/>
      <c r="M56" s="1"/>
      <c r="N56" s="1"/>
      <c r="O56" s="1"/>
      <c r="P56" s="1"/>
      <c r="Q56" s="1"/>
    </row>
    <row r="57" spans="1:17" ht="12.75">
      <c r="A57" s="18">
        <v>1975</v>
      </c>
      <c r="B57" s="2">
        <f t="shared" si="0"/>
        <v>41</v>
      </c>
      <c r="C57" s="24" t="s">
        <v>25</v>
      </c>
      <c r="D57" s="3" t="e">
        <f t="shared" si="5"/>
        <v>#NAME?</v>
      </c>
      <c r="E57" s="3">
        <f t="shared" si="2"/>
        <v>41</v>
      </c>
      <c r="F57" s="18">
        <v>1975</v>
      </c>
      <c r="G57" s="2">
        <f t="shared" si="3"/>
        <v>41</v>
      </c>
      <c r="H57" s="24" t="s">
        <v>25</v>
      </c>
      <c r="I57" s="3" t="e">
        <f t="shared" si="6"/>
        <v>#NAME?</v>
      </c>
      <c r="J57" s="1"/>
      <c r="K57" s="1"/>
      <c r="L57" s="1"/>
      <c r="M57" s="1"/>
      <c r="N57" s="1"/>
      <c r="O57" s="1"/>
      <c r="P57" s="1"/>
      <c r="Q57" s="1"/>
    </row>
    <row r="58" spans="1:17" ht="12.75">
      <c r="A58" s="18">
        <v>1976</v>
      </c>
      <c r="B58" s="2">
        <f t="shared" si="0"/>
        <v>40</v>
      </c>
      <c r="C58" s="24" t="s">
        <v>25</v>
      </c>
      <c r="D58" s="3" t="e">
        <f t="shared" si="5"/>
        <v>#NAME?</v>
      </c>
      <c r="E58" s="3">
        <f t="shared" si="2"/>
        <v>40</v>
      </c>
      <c r="F58" s="18">
        <v>1976</v>
      </c>
      <c r="G58" s="2">
        <f t="shared" si="3"/>
        <v>40</v>
      </c>
      <c r="H58" s="24" t="s">
        <v>25</v>
      </c>
      <c r="I58" s="3" t="e">
        <f t="shared" si="6"/>
        <v>#NAME?</v>
      </c>
      <c r="J58" s="1"/>
      <c r="K58" s="1"/>
      <c r="L58" s="1"/>
      <c r="M58" s="1"/>
      <c r="N58" s="1"/>
      <c r="O58" s="1"/>
      <c r="P58" s="1"/>
      <c r="Q58" s="1"/>
    </row>
    <row r="59" spans="1:17" ht="12.75">
      <c r="A59" s="18">
        <v>1977</v>
      </c>
      <c r="B59" s="2">
        <f t="shared" si="0"/>
        <v>39</v>
      </c>
      <c r="C59" s="24" t="s">
        <v>25</v>
      </c>
      <c r="D59" s="3" t="e">
        <f t="shared" si="5"/>
        <v>#NAME?</v>
      </c>
      <c r="E59" s="3">
        <f t="shared" si="2"/>
        <v>39</v>
      </c>
      <c r="F59" s="18">
        <v>1977</v>
      </c>
      <c r="G59" s="2">
        <f t="shared" si="3"/>
        <v>39</v>
      </c>
      <c r="H59" s="24" t="s">
        <v>25</v>
      </c>
      <c r="I59" s="3" t="e">
        <f t="shared" si="6"/>
        <v>#NAME?</v>
      </c>
      <c r="J59" s="1"/>
      <c r="K59" s="1"/>
      <c r="L59" s="1"/>
      <c r="M59" s="1"/>
      <c r="N59" s="1"/>
      <c r="O59" s="1"/>
      <c r="P59" s="1"/>
      <c r="Q59" s="1"/>
    </row>
    <row r="60" spans="1:17" ht="12.75">
      <c r="A60" s="18">
        <v>1978</v>
      </c>
      <c r="B60" s="2">
        <f t="shared" si="0"/>
        <v>38</v>
      </c>
      <c r="C60" s="24" t="s">
        <v>25</v>
      </c>
      <c r="D60" s="3" t="e">
        <f t="shared" si="5"/>
        <v>#NAME?</v>
      </c>
      <c r="E60" s="3">
        <f t="shared" si="2"/>
        <v>38</v>
      </c>
      <c r="F60" s="18">
        <v>1978</v>
      </c>
      <c r="G60" s="2">
        <f t="shared" si="3"/>
        <v>38</v>
      </c>
      <c r="H60" s="24" t="s">
        <v>25</v>
      </c>
      <c r="I60" s="3" t="e">
        <f t="shared" si="6"/>
        <v>#NAME?</v>
      </c>
      <c r="J60" s="1"/>
      <c r="K60" s="1"/>
      <c r="L60" s="1"/>
      <c r="M60" s="1"/>
      <c r="N60" s="1"/>
      <c r="O60" s="1"/>
      <c r="P60" s="1"/>
      <c r="Q60" s="1"/>
    </row>
    <row r="61" spans="1:17" ht="12.75">
      <c r="A61" s="18">
        <v>1979</v>
      </c>
      <c r="B61" s="2">
        <f t="shared" si="0"/>
        <v>37</v>
      </c>
      <c r="C61" s="24" t="s">
        <v>25</v>
      </c>
      <c r="D61" s="3" t="e">
        <f t="shared" si="5"/>
        <v>#NAME?</v>
      </c>
      <c r="E61" s="3">
        <f t="shared" si="2"/>
        <v>37</v>
      </c>
      <c r="F61" s="18">
        <v>1979</v>
      </c>
      <c r="G61" s="2">
        <f t="shared" si="3"/>
        <v>37</v>
      </c>
      <c r="H61" s="24" t="s">
        <v>25</v>
      </c>
      <c r="I61" s="3" t="e">
        <f t="shared" si="6"/>
        <v>#NAME?</v>
      </c>
      <c r="J61" s="1"/>
      <c r="K61" s="1"/>
      <c r="L61" s="1"/>
      <c r="M61" s="1"/>
      <c r="N61" s="1"/>
      <c r="O61" s="1"/>
      <c r="P61" s="1"/>
      <c r="Q61" s="1"/>
    </row>
    <row r="62" spans="1:17" ht="12.75">
      <c r="A62" s="18">
        <v>1980</v>
      </c>
      <c r="B62" s="2">
        <f t="shared" si="0"/>
        <v>36</v>
      </c>
      <c r="C62" s="24" t="s">
        <v>25</v>
      </c>
      <c r="D62" s="3" t="e">
        <f t="shared" si="5"/>
        <v>#NAME?</v>
      </c>
      <c r="E62" s="3">
        <f t="shared" si="2"/>
        <v>36</v>
      </c>
      <c r="F62" s="18">
        <v>1980</v>
      </c>
      <c r="G62" s="2">
        <f t="shared" si="3"/>
        <v>36</v>
      </c>
      <c r="H62" s="24" t="s">
        <v>25</v>
      </c>
      <c r="I62" s="3" t="e">
        <f t="shared" si="6"/>
        <v>#NAME?</v>
      </c>
      <c r="J62" s="1"/>
      <c r="K62" s="1"/>
      <c r="L62" s="1"/>
      <c r="M62" s="1"/>
      <c r="N62" s="1"/>
      <c r="O62" s="1"/>
      <c r="P62" s="1"/>
      <c r="Q62" s="1"/>
    </row>
    <row r="63" spans="1:17" ht="12.75">
      <c r="A63" s="18">
        <v>1981</v>
      </c>
      <c r="B63" s="2">
        <f t="shared" si="0"/>
        <v>35</v>
      </c>
      <c r="C63" s="24" t="s">
        <v>25</v>
      </c>
      <c r="D63" s="3" t="e">
        <f t="shared" si="5"/>
        <v>#NAME?</v>
      </c>
      <c r="E63" s="3">
        <f t="shared" si="2"/>
        <v>35</v>
      </c>
      <c r="F63" s="18">
        <v>1981</v>
      </c>
      <c r="G63" s="2">
        <f t="shared" si="3"/>
        <v>35</v>
      </c>
      <c r="H63" s="24" t="s">
        <v>25</v>
      </c>
      <c r="I63" s="3" t="e">
        <f t="shared" si="6"/>
        <v>#NAME?</v>
      </c>
      <c r="J63" s="1"/>
      <c r="K63" s="1"/>
      <c r="L63" s="1"/>
      <c r="M63" s="1"/>
      <c r="N63" s="1"/>
      <c r="O63" s="1"/>
      <c r="P63" s="1"/>
      <c r="Q63" s="1"/>
    </row>
    <row r="64" spans="1:17" ht="12.75">
      <c r="A64" s="18">
        <v>1982</v>
      </c>
      <c r="B64" s="2">
        <f t="shared" si="0"/>
        <v>34</v>
      </c>
      <c r="C64" s="24" t="s">
        <v>25</v>
      </c>
      <c r="D64" s="3" t="e">
        <f t="shared" si="5"/>
        <v>#NAME?</v>
      </c>
      <c r="E64" s="3">
        <f t="shared" si="2"/>
        <v>34</v>
      </c>
      <c r="F64" s="18">
        <v>1982</v>
      </c>
      <c r="G64" s="2">
        <f t="shared" si="3"/>
        <v>34</v>
      </c>
      <c r="H64" s="24" t="s">
        <v>25</v>
      </c>
      <c r="I64" s="3" t="e">
        <f t="shared" si="6"/>
        <v>#NAME?</v>
      </c>
      <c r="J64" s="1"/>
      <c r="K64" s="1"/>
      <c r="L64" s="1"/>
      <c r="M64" s="1"/>
      <c r="N64" s="1"/>
      <c r="O64" s="1"/>
      <c r="P64" s="1"/>
      <c r="Q64" s="1"/>
    </row>
    <row r="65" spans="1:17" ht="12.75">
      <c r="A65" s="18">
        <v>1983</v>
      </c>
      <c r="B65" s="2">
        <f t="shared" si="0"/>
        <v>33</v>
      </c>
      <c r="C65" s="24" t="s">
        <v>25</v>
      </c>
      <c r="D65" s="3" t="e">
        <f t="shared" si="5"/>
        <v>#NAME?</v>
      </c>
      <c r="E65" s="3">
        <f t="shared" si="2"/>
        <v>33</v>
      </c>
      <c r="F65" s="18">
        <v>1983</v>
      </c>
      <c r="G65" s="2">
        <f t="shared" si="3"/>
        <v>33</v>
      </c>
      <c r="H65" s="24" t="s">
        <v>25</v>
      </c>
      <c r="I65" s="3" t="e">
        <f t="shared" si="6"/>
        <v>#NAME?</v>
      </c>
      <c r="J65" s="1"/>
      <c r="K65" s="1"/>
      <c r="L65" s="1"/>
      <c r="M65" s="1"/>
      <c r="N65" s="1"/>
      <c r="O65" s="1"/>
      <c r="P65" s="1"/>
      <c r="Q65" s="1"/>
    </row>
    <row r="66" spans="1:17" ht="12.75">
      <c r="A66" s="18">
        <v>1984</v>
      </c>
      <c r="B66" s="2">
        <f t="shared" si="0"/>
        <v>32</v>
      </c>
      <c r="C66" s="24" t="s">
        <v>25</v>
      </c>
      <c r="D66" s="3" t="e">
        <f aca="true" t="shared" si="7" ref="D66:D92">VLOOKUP(B66,mag_gr,3)</f>
        <v>#NAME?</v>
      </c>
      <c r="E66" s="3">
        <f t="shared" si="2"/>
        <v>32</v>
      </c>
      <c r="F66" s="18">
        <v>1984</v>
      </c>
      <c r="G66" s="2">
        <f t="shared" si="3"/>
        <v>32</v>
      </c>
      <c r="H66" s="24" t="s">
        <v>25</v>
      </c>
      <c r="I66" s="3" t="e">
        <f aca="true" t="shared" si="8" ref="I66:I92">VLOOKUP(G66,vag_gr,3)</f>
        <v>#NAME?</v>
      </c>
      <c r="J66" s="1"/>
      <c r="K66" s="1"/>
      <c r="L66" s="1"/>
      <c r="M66" s="1"/>
      <c r="N66" s="1"/>
      <c r="O66" s="1"/>
      <c r="P66" s="1"/>
      <c r="Q66" s="1"/>
    </row>
    <row r="67" spans="1:17" ht="12.75">
      <c r="A67" s="18">
        <v>1985</v>
      </c>
      <c r="B67" s="2">
        <f t="shared" si="0"/>
        <v>31</v>
      </c>
      <c r="C67" s="24" t="s">
        <v>25</v>
      </c>
      <c r="D67" s="3" t="e">
        <f t="shared" si="7"/>
        <v>#NAME?</v>
      </c>
      <c r="E67" s="3">
        <f t="shared" si="2"/>
        <v>31</v>
      </c>
      <c r="F67" s="18">
        <v>1985</v>
      </c>
      <c r="G67" s="2">
        <f t="shared" si="3"/>
        <v>31</v>
      </c>
      <c r="H67" s="24" t="s">
        <v>25</v>
      </c>
      <c r="I67" s="3" t="e">
        <f t="shared" si="8"/>
        <v>#NAME?</v>
      </c>
      <c r="J67" s="1"/>
      <c r="K67" s="1"/>
      <c r="L67" s="1"/>
      <c r="M67" s="1"/>
      <c r="N67" s="1"/>
      <c r="O67" s="1"/>
      <c r="P67" s="1"/>
      <c r="Q67" s="1"/>
    </row>
    <row r="68" spans="1:17" ht="12.75">
      <c r="A68" s="18">
        <v>1986</v>
      </c>
      <c r="B68" s="2">
        <f t="shared" si="0"/>
        <v>30</v>
      </c>
      <c r="C68" s="24" t="s">
        <v>25</v>
      </c>
      <c r="D68" s="3" t="e">
        <f t="shared" si="7"/>
        <v>#NAME?</v>
      </c>
      <c r="E68" s="3">
        <f t="shared" si="2"/>
        <v>30</v>
      </c>
      <c r="F68" s="18">
        <v>1986</v>
      </c>
      <c r="G68" s="2">
        <f t="shared" si="3"/>
        <v>30</v>
      </c>
      <c r="H68" s="24" t="s">
        <v>25</v>
      </c>
      <c r="I68" s="3" t="e">
        <f t="shared" si="8"/>
        <v>#NAME?</v>
      </c>
      <c r="J68" s="1"/>
      <c r="K68" s="1"/>
      <c r="L68" s="1"/>
      <c r="M68" s="1"/>
      <c r="N68" s="1"/>
      <c r="O68" s="1"/>
      <c r="P68" s="1"/>
      <c r="Q68" s="1"/>
    </row>
    <row r="69" spans="1:17" ht="12.75">
      <c r="A69" s="18">
        <v>1987</v>
      </c>
      <c r="B69" s="2">
        <f t="shared" si="0"/>
        <v>29</v>
      </c>
      <c r="C69" s="24" t="s">
        <v>25</v>
      </c>
      <c r="D69" s="3" t="e">
        <f t="shared" si="7"/>
        <v>#NAME?</v>
      </c>
      <c r="E69" s="3">
        <f t="shared" si="2"/>
        <v>29</v>
      </c>
      <c r="F69" s="18">
        <v>1987</v>
      </c>
      <c r="G69" s="2">
        <f t="shared" si="3"/>
        <v>29</v>
      </c>
      <c r="H69" s="24" t="s">
        <v>25</v>
      </c>
      <c r="I69" s="3" t="e">
        <f t="shared" si="8"/>
        <v>#NAME?</v>
      </c>
      <c r="J69" s="1"/>
      <c r="K69" s="1"/>
      <c r="L69" s="1"/>
      <c r="M69" s="1"/>
      <c r="N69" s="1"/>
      <c r="O69" s="1"/>
      <c r="P69" s="1"/>
      <c r="Q69" s="1"/>
    </row>
    <row r="70" spans="1:17" ht="12.75">
      <c r="A70" s="18">
        <v>1988</v>
      </c>
      <c r="B70" s="2">
        <f t="shared" si="0"/>
        <v>28</v>
      </c>
      <c r="C70" s="24" t="s">
        <v>25</v>
      </c>
      <c r="D70" s="3" t="e">
        <f t="shared" si="7"/>
        <v>#NAME?</v>
      </c>
      <c r="E70" s="3">
        <f t="shared" si="2"/>
        <v>28</v>
      </c>
      <c r="F70" s="18">
        <v>1988</v>
      </c>
      <c r="G70" s="2">
        <f t="shared" si="3"/>
        <v>28</v>
      </c>
      <c r="H70" s="24" t="s">
        <v>25</v>
      </c>
      <c r="I70" s="3" t="e">
        <f t="shared" si="8"/>
        <v>#NAME?</v>
      </c>
      <c r="J70" s="1"/>
      <c r="K70" s="1"/>
      <c r="L70" s="1"/>
      <c r="M70" s="1"/>
      <c r="N70" s="1"/>
      <c r="O70" s="1"/>
      <c r="P70" s="1"/>
      <c r="Q70" s="1"/>
    </row>
    <row r="71" spans="1:17" ht="12.75">
      <c r="A71" s="18">
        <v>1989</v>
      </c>
      <c r="B71" s="2">
        <f t="shared" si="0"/>
        <v>27</v>
      </c>
      <c r="C71" s="24" t="s">
        <v>25</v>
      </c>
      <c r="D71" s="3" t="e">
        <f t="shared" si="7"/>
        <v>#NAME?</v>
      </c>
      <c r="E71" s="3">
        <f t="shared" si="2"/>
        <v>27</v>
      </c>
      <c r="F71" s="18">
        <v>1989</v>
      </c>
      <c r="G71" s="2">
        <f t="shared" si="3"/>
        <v>27</v>
      </c>
      <c r="H71" s="24" t="s">
        <v>25</v>
      </c>
      <c r="I71" s="3" t="e">
        <f t="shared" si="8"/>
        <v>#NAME?</v>
      </c>
      <c r="J71" s="1"/>
      <c r="K71" s="1"/>
      <c r="L71" s="1"/>
      <c r="M71" s="1"/>
      <c r="N71" s="1"/>
      <c r="O71" s="1"/>
      <c r="P71" s="1"/>
      <c r="Q71" s="1"/>
    </row>
    <row r="72" spans="1:17" ht="12.75">
      <c r="A72" s="18">
        <v>1990</v>
      </c>
      <c r="B72" s="2">
        <f t="shared" si="0"/>
        <v>26</v>
      </c>
      <c r="C72" s="24" t="s">
        <v>25</v>
      </c>
      <c r="D72" s="3" t="e">
        <f t="shared" si="7"/>
        <v>#NAME?</v>
      </c>
      <c r="E72" s="3">
        <f t="shared" si="2"/>
        <v>26</v>
      </c>
      <c r="F72" s="18">
        <v>1990</v>
      </c>
      <c r="G72" s="2">
        <f t="shared" si="3"/>
        <v>26</v>
      </c>
      <c r="H72" s="24" t="s">
        <v>25</v>
      </c>
      <c r="I72" s="3" t="e">
        <f t="shared" si="8"/>
        <v>#NAME?</v>
      </c>
      <c r="J72" s="1"/>
      <c r="K72" s="1"/>
      <c r="L72" s="1"/>
      <c r="M72" s="1"/>
      <c r="N72" s="1"/>
      <c r="O72" s="1"/>
      <c r="P72" s="1"/>
      <c r="Q72" s="1"/>
    </row>
    <row r="73" spans="1:17" ht="12.75">
      <c r="A73" s="18">
        <v>1991</v>
      </c>
      <c r="B73" s="2">
        <f t="shared" si="0"/>
        <v>25</v>
      </c>
      <c r="C73" s="24" t="s">
        <v>25</v>
      </c>
      <c r="D73" s="3" t="e">
        <f t="shared" si="7"/>
        <v>#NAME?</v>
      </c>
      <c r="E73" s="3">
        <f t="shared" si="2"/>
        <v>25</v>
      </c>
      <c r="F73" s="18">
        <v>1991</v>
      </c>
      <c r="G73" s="2">
        <f t="shared" si="3"/>
        <v>25</v>
      </c>
      <c r="H73" s="24" t="s">
        <v>25</v>
      </c>
      <c r="I73" s="3" t="e">
        <f t="shared" si="8"/>
        <v>#NAME?</v>
      </c>
      <c r="J73" s="1"/>
      <c r="K73" s="1"/>
      <c r="L73" s="1"/>
      <c r="M73" s="1"/>
      <c r="N73" s="1"/>
      <c r="O73" s="1"/>
      <c r="P73" s="1"/>
      <c r="Q73" s="1"/>
    </row>
    <row r="74" spans="1:17" ht="12.75">
      <c r="A74" s="18">
        <v>1992</v>
      </c>
      <c r="B74" s="2">
        <f t="shared" si="0"/>
        <v>24</v>
      </c>
      <c r="C74" s="3" t="e">
        <f aca="true" t="shared" si="9" ref="C74:C92">VLOOKUP(B74,mag_gr,2,2)</f>
        <v>#NAME?</v>
      </c>
      <c r="D74" s="3" t="e">
        <f t="shared" si="7"/>
        <v>#NAME?</v>
      </c>
      <c r="E74" s="3">
        <f t="shared" si="2"/>
        <v>24</v>
      </c>
      <c r="F74" s="18">
        <v>1992</v>
      </c>
      <c r="G74" s="2">
        <f t="shared" si="3"/>
        <v>24</v>
      </c>
      <c r="H74" s="3" t="e">
        <f aca="true" t="shared" si="10" ref="H74:H92">VLOOKUP(G74,mag_gr,2,2)</f>
        <v>#NAME?</v>
      </c>
      <c r="I74" s="3" t="e">
        <f t="shared" si="8"/>
        <v>#NAME?</v>
      </c>
      <c r="J74" s="1"/>
      <c r="K74" s="1"/>
      <c r="L74" s="1"/>
      <c r="M74" s="1"/>
      <c r="N74" s="1"/>
      <c r="O74" s="1"/>
      <c r="P74" s="1"/>
      <c r="Q74" s="1"/>
    </row>
    <row r="75" spans="1:17" ht="12.75">
      <c r="A75" s="18">
        <v>1993</v>
      </c>
      <c r="B75" s="2">
        <f t="shared" si="0"/>
        <v>23</v>
      </c>
      <c r="C75" s="3" t="e">
        <f t="shared" si="9"/>
        <v>#NAME?</v>
      </c>
      <c r="D75" s="3" t="e">
        <f t="shared" si="7"/>
        <v>#NAME?</v>
      </c>
      <c r="E75" s="3">
        <f t="shared" si="2"/>
        <v>23</v>
      </c>
      <c r="F75" s="18">
        <v>1993</v>
      </c>
      <c r="G75" s="2">
        <f t="shared" si="3"/>
        <v>23</v>
      </c>
      <c r="H75" s="3" t="e">
        <f t="shared" si="10"/>
        <v>#NAME?</v>
      </c>
      <c r="I75" s="3" t="e">
        <f t="shared" si="8"/>
        <v>#NAME?</v>
      </c>
      <c r="J75" s="1"/>
      <c r="K75" s="1"/>
      <c r="L75" s="1"/>
      <c r="M75" s="1"/>
      <c r="N75" s="1"/>
      <c r="O75" s="1"/>
      <c r="P75" s="1"/>
      <c r="Q75" s="1"/>
    </row>
    <row r="76" spans="1:17" ht="12.75">
      <c r="A76" s="18">
        <v>1994</v>
      </c>
      <c r="B76" s="2">
        <f t="shared" si="0"/>
        <v>22</v>
      </c>
      <c r="C76" s="3" t="e">
        <f t="shared" si="9"/>
        <v>#NAME?</v>
      </c>
      <c r="D76" s="3" t="e">
        <f t="shared" si="7"/>
        <v>#NAME?</v>
      </c>
      <c r="E76" s="3">
        <f t="shared" si="2"/>
        <v>22</v>
      </c>
      <c r="F76" s="18">
        <v>1994</v>
      </c>
      <c r="G76" s="2">
        <f t="shared" si="3"/>
        <v>22</v>
      </c>
      <c r="H76" s="3" t="e">
        <f t="shared" si="10"/>
        <v>#NAME?</v>
      </c>
      <c r="I76" s="3" t="e">
        <f t="shared" si="8"/>
        <v>#NAME?</v>
      </c>
      <c r="J76" s="1"/>
      <c r="K76" s="1"/>
      <c r="L76" s="1"/>
      <c r="M76" s="1"/>
      <c r="N76" s="1"/>
      <c r="O76" s="1"/>
      <c r="P76" s="1"/>
      <c r="Q76" s="1"/>
    </row>
    <row r="77" spans="1:17" ht="12.75">
      <c r="A77" s="18">
        <v>1995</v>
      </c>
      <c r="B77" s="2">
        <f t="shared" si="0"/>
        <v>21</v>
      </c>
      <c r="C77" s="3" t="e">
        <f t="shared" si="9"/>
        <v>#NAME?</v>
      </c>
      <c r="D77" s="3" t="e">
        <f t="shared" si="7"/>
        <v>#NAME?</v>
      </c>
      <c r="E77" s="3">
        <f t="shared" si="2"/>
        <v>21</v>
      </c>
      <c r="F77" s="18">
        <v>1995</v>
      </c>
      <c r="G77" s="2">
        <f t="shared" si="3"/>
        <v>21</v>
      </c>
      <c r="H77" s="3" t="e">
        <f t="shared" si="10"/>
        <v>#NAME?</v>
      </c>
      <c r="I77" s="3" t="e">
        <f t="shared" si="8"/>
        <v>#NAME?</v>
      </c>
      <c r="J77" s="1"/>
      <c r="K77" s="1"/>
      <c r="L77" s="1"/>
      <c r="M77" s="1"/>
      <c r="N77" s="1"/>
      <c r="O77" s="1"/>
      <c r="P77" s="1"/>
      <c r="Q77" s="1"/>
    </row>
    <row r="78" spans="1:17" ht="12.75">
      <c r="A78" s="18">
        <v>1996</v>
      </c>
      <c r="B78" s="2">
        <f t="shared" si="0"/>
        <v>20</v>
      </c>
      <c r="C78" s="3" t="e">
        <f t="shared" si="9"/>
        <v>#NAME?</v>
      </c>
      <c r="D78" s="3" t="e">
        <f t="shared" si="7"/>
        <v>#NAME?</v>
      </c>
      <c r="E78" s="3">
        <f t="shared" si="2"/>
        <v>20</v>
      </c>
      <c r="F78" s="18">
        <v>1996</v>
      </c>
      <c r="G78" s="2">
        <f t="shared" si="3"/>
        <v>20</v>
      </c>
      <c r="H78" s="3" t="e">
        <f t="shared" si="10"/>
        <v>#NAME?</v>
      </c>
      <c r="I78" s="3" t="e">
        <f t="shared" si="8"/>
        <v>#NAME?</v>
      </c>
      <c r="J78" s="1"/>
      <c r="K78" s="1"/>
      <c r="L78" s="1"/>
      <c r="M78" s="1"/>
      <c r="N78" s="1"/>
      <c r="O78" s="1"/>
      <c r="P78" s="1"/>
      <c r="Q78" s="1"/>
    </row>
    <row r="79" spans="1:17" ht="12.75">
      <c r="A79" s="18">
        <v>1997</v>
      </c>
      <c r="B79" s="2">
        <f t="shared" si="0"/>
        <v>19</v>
      </c>
      <c r="C79" s="3" t="e">
        <f t="shared" si="9"/>
        <v>#NAME?</v>
      </c>
      <c r="D79" s="3" t="e">
        <f t="shared" si="7"/>
        <v>#NAME?</v>
      </c>
      <c r="E79" s="3">
        <f t="shared" si="2"/>
        <v>19</v>
      </c>
      <c r="F79" s="18">
        <v>1997</v>
      </c>
      <c r="G79" s="2">
        <f t="shared" si="3"/>
        <v>19</v>
      </c>
      <c r="H79" s="3" t="e">
        <f t="shared" si="10"/>
        <v>#NAME?</v>
      </c>
      <c r="I79" s="3" t="e">
        <f t="shared" si="8"/>
        <v>#NAME?</v>
      </c>
      <c r="J79" s="1"/>
      <c r="K79" s="1"/>
      <c r="L79" s="1"/>
      <c r="M79" s="1"/>
      <c r="N79" s="1"/>
      <c r="O79" s="1"/>
      <c r="P79" s="1"/>
      <c r="Q79" s="1"/>
    </row>
    <row r="80" spans="1:17" ht="12.75">
      <c r="A80" s="18">
        <v>1998</v>
      </c>
      <c r="B80" s="2">
        <f t="shared" si="0"/>
        <v>18</v>
      </c>
      <c r="C80" s="3" t="e">
        <f t="shared" si="9"/>
        <v>#NAME?</v>
      </c>
      <c r="D80" s="3" t="e">
        <f t="shared" si="7"/>
        <v>#NAME?</v>
      </c>
      <c r="E80" s="3">
        <f t="shared" si="2"/>
        <v>18</v>
      </c>
      <c r="F80" s="18">
        <v>1998</v>
      </c>
      <c r="G80" s="2">
        <f t="shared" si="3"/>
        <v>18</v>
      </c>
      <c r="H80" s="3" t="e">
        <f t="shared" si="10"/>
        <v>#NAME?</v>
      </c>
      <c r="I80" s="3" t="e">
        <f t="shared" si="8"/>
        <v>#NAME?</v>
      </c>
      <c r="J80" s="1"/>
      <c r="K80" s="1"/>
      <c r="L80" s="1"/>
      <c r="M80" s="1"/>
      <c r="N80" s="1"/>
      <c r="O80" s="1"/>
      <c r="P80" s="1"/>
      <c r="Q80" s="1"/>
    </row>
    <row r="81" spans="1:17" ht="12.75">
      <c r="A81" s="18">
        <v>1999</v>
      </c>
      <c r="B81" s="2">
        <f t="shared" si="0"/>
        <v>17</v>
      </c>
      <c r="C81" s="3" t="e">
        <f t="shared" si="9"/>
        <v>#NAME?</v>
      </c>
      <c r="D81" s="3" t="e">
        <f t="shared" si="7"/>
        <v>#NAME?</v>
      </c>
      <c r="E81" s="3">
        <f t="shared" si="2"/>
        <v>17</v>
      </c>
      <c r="F81" s="18">
        <v>1999</v>
      </c>
      <c r="G81" s="2">
        <f t="shared" si="3"/>
        <v>17</v>
      </c>
      <c r="H81" s="3" t="e">
        <f t="shared" si="10"/>
        <v>#NAME?</v>
      </c>
      <c r="I81" s="3" t="e">
        <f t="shared" si="8"/>
        <v>#NAME?</v>
      </c>
      <c r="J81" s="1"/>
      <c r="K81" s="1"/>
      <c r="L81" s="1"/>
      <c r="M81" s="1"/>
      <c r="N81" s="1"/>
      <c r="O81" s="1"/>
      <c r="P81" s="1"/>
      <c r="Q81" s="1"/>
    </row>
    <row r="82" spans="1:17" ht="12.75">
      <c r="A82" s="18">
        <v>2000</v>
      </c>
      <c r="B82" s="2">
        <f t="shared" si="0"/>
        <v>16</v>
      </c>
      <c r="C82" s="3" t="e">
        <f t="shared" si="9"/>
        <v>#NAME?</v>
      </c>
      <c r="D82" s="3" t="e">
        <f t="shared" si="7"/>
        <v>#NAME?</v>
      </c>
      <c r="E82" s="3">
        <f t="shared" si="2"/>
        <v>16</v>
      </c>
      <c r="F82" s="18">
        <v>2000</v>
      </c>
      <c r="G82" s="2">
        <f t="shared" si="3"/>
        <v>16</v>
      </c>
      <c r="H82" s="3" t="e">
        <f t="shared" si="10"/>
        <v>#NAME?</v>
      </c>
      <c r="I82" s="3" t="e">
        <f t="shared" si="8"/>
        <v>#NAME?</v>
      </c>
      <c r="J82" s="1"/>
      <c r="K82" s="1"/>
      <c r="L82" s="1"/>
      <c r="M82" s="1"/>
      <c r="N82" s="1"/>
      <c r="O82" s="1"/>
      <c r="P82" s="1"/>
      <c r="Q82" s="1"/>
    </row>
    <row r="83" spans="1:17" ht="12.75">
      <c r="A83" s="18">
        <v>2001</v>
      </c>
      <c r="B83" s="2">
        <f t="shared" si="0"/>
        <v>15</v>
      </c>
      <c r="C83" s="3" t="e">
        <f t="shared" si="9"/>
        <v>#NAME?</v>
      </c>
      <c r="D83" s="3" t="e">
        <f t="shared" si="7"/>
        <v>#NAME?</v>
      </c>
      <c r="E83" s="3">
        <f t="shared" si="2"/>
        <v>15</v>
      </c>
      <c r="F83" s="18">
        <v>2001</v>
      </c>
      <c r="G83" s="2">
        <f t="shared" si="3"/>
        <v>15</v>
      </c>
      <c r="H83" s="3" t="e">
        <f t="shared" si="10"/>
        <v>#NAME?</v>
      </c>
      <c r="I83" s="3" t="e">
        <f t="shared" si="8"/>
        <v>#NAME?</v>
      </c>
      <c r="J83" s="1"/>
      <c r="K83" s="1"/>
      <c r="L83" s="1"/>
      <c r="M83" s="1"/>
      <c r="N83" s="1"/>
      <c r="O83" s="1"/>
      <c r="P83" s="1"/>
      <c r="Q83" s="1"/>
    </row>
    <row r="84" spans="1:17" ht="12.75">
      <c r="A84" s="18">
        <v>2002</v>
      </c>
      <c r="B84" s="2">
        <f t="shared" si="0"/>
        <v>14</v>
      </c>
      <c r="C84" s="3" t="e">
        <f t="shared" si="9"/>
        <v>#NAME?</v>
      </c>
      <c r="D84" s="3" t="e">
        <f t="shared" si="7"/>
        <v>#NAME?</v>
      </c>
      <c r="E84" s="3">
        <f t="shared" si="2"/>
        <v>14</v>
      </c>
      <c r="F84" s="18">
        <v>2002</v>
      </c>
      <c r="G84" s="2">
        <f t="shared" si="3"/>
        <v>14</v>
      </c>
      <c r="H84" s="3" t="e">
        <f t="shared" si="10"/>
        <v>#NAME?</v>
      </c>
      <c r="I84" s="3" t="e">
        <f t="shared" si="8"/>
        <v>#NAME?</v>
      </c>
      <c r="J84" s="1"/>
      <c r="K84" s="1"/>
      <c r="L84" s="1"/>
      <c r="M84" s="1"/>
      <c r="N84" s="1"/>
      <c r="O84" s="1"/>
      <c r="P84" s="1"/>
      <c r="Q84" s="1"/>
    </row>
    <row r="85" spans="1:17" ht="12.75">
      <c r="A85" s="18">
        <v>2003</v>
      </c>
      <c r="B85" s="2">
        <f t="shared" si="0"/>
        <v>13</v>
      </c>
      <c r="C85" s="3" t="e">
        <f t="shared" si="9"/>
        <v>#NAME?</v>
      </c>
      <c r="D85" s="3" t="e">
        <f t="shared" si="7"/>
        <v>#NAME?</v>
      </c>
      <c r="E85" s="3">
        <f t="shared" si="2"/>
        <v>13</v>
      </c>
      <c r="F85" s="18">
        <v>2003</v>
      </c>
      <c r="G85" s="2">
        <f t="shared" si="3"/>
        <v>13</v>
      </c>
      <c r="H85" s="3" t="e">
        <f t="shared" si="10"/>
        <v>#NAME?</v>
      </c>
      <c r="I85" s="3" t="e">
        <f t="shared" si="8"/>
        <v>#NAME?</v>
      </c>
      <c r="J85" s="1"/>
      <c r="K85" s="1"/>
      <c r="L85" s="1"/>
      <c r="M85" s="1"/>
      <c r="N85" s="1"/>
      <c r="O85" s="1"/>
      <c r="P85" s="1"/>
      <c r="Q85" s="1"/>
    </row>
    <row r="86" spans="1:17" ht="12.75">
      <c r="A86" s="18">
        <v>2004</v>
      </c>
      <c r="B86" s="2">
        <f t="shared" si="0"/>
        <v>12</v>
      </c>
      <c r="C86" s="3" t="e">
        <f t="shared" si="9"/>
        <v>#NAME?</v>
      </c>
      <c r="D86" s="3" t="e">
        <f t="shared" si="7"/>
        <v>#NAME?</v>
      </c>
      <c r="E86" s="3">
        <f t="shared" si="2"/>
        <v>12</v>
      </c>
      <c r="F86" s="18">
        <v>2004</v>
      </c>
      <c r="G86" s="2">
        <f t="shared" si="3"/>
        <v>12</v>
      </c>
      <c r="H86" s="3" t="e">
        <f t="shared" si="10"/>
        <v>#NAME?</v>
      </c>
      <c r="I86" s="3" t="e">
        <f t="shared" si="8"/>
        <v>#NAME?</v>
      </c>
      <c r="J86" s="1"/>
      <c r="K86" s="1"/>
      <c r="L86" s="1"/>
      <c r="M86" s="1"/>
      <c r="N86" s="1"/>
      <c r="O86" s="1"/>
      <c r="P86" s="1"/>
      <c r="Q86" s="1"/>
    </row>
    <row r="87" spans="1:17" ht="12.75">
      <c r="A87" s="18">
        <v>2005</v>
      </c>
      <c r="B87" s="2">
        <f t="shared" si="0"/>
        <v>11</v>
      </c>
      <c r="C87" s="3" t="e">
        <f t="shared" si="9"/>
        <v>#NAME?</v>
      </c>
      <c r="D87" s="3" t="e">
        <f t="shared" si="7"/>
        <v>#NAME?</v>
      </c>
      <c r="E87" s="3">
        <f t="shared" si="2"/>
        <v>11</v>
      </c>
      <c r="F87" s="18">
        <v>2005</v>
      </c>
      <c r="G87" s="2">
        <f t="shared" si="3"/>
        <v>11</v>
      </c>
      <c r="H87" s="3" t="e">
        <f t="shared" si="10"/>
        <v>#NAME?</v>
      </c>
      <c r="I87" s="3" t="e">
        <f t="shared" si="8"/>
        <v>#NAME?</v>
      </c>
      <c r="J87" s="1"/>
      <c r="K87" s="1"/>
      <c r="L87" s="1"/>
      <c r="M87" s="1"/>
      <c r="N87" s="1"/>
      <c r="O87" s="1"/>
      <c r="P87" s="1"/>
      <c r="Q87" s="1"/>
    </row>
    <row r="88" spans="1:17" ht="12.75">
      <c r="A88" s="18">
        <v>2006</v>
      </c>
      <c r="B88" s="2">
        <f t="shared" si="0"/>
        <v>10</v>
      </c>
      <c r="C88" s="3" t="e">
        <f t="shared" si="9"/>
        <v>#NAME?</v>
      </c>
      <c r="D88" s="3" t="e">
        <f t="shared" si="7"/>
        <v>#NAME?</v>
      </c>
      <c r="E88" s="3">
        <f t="shared" si="2"/>
        <v>10</v>
      </c>
      <c r="F88" s="18">
        <v>2006</v>
      </c>
      <c r="G88" s="2">
        <f t="shared" si="3"/>
        <v>10</v>
      </c>
      <c r="H88" s="3" t="e">
        <f t="shared" si="10"/>
        <v>#NAME?</v>
      </c>
      <c r="I88" s="3" t="e">
        <f t="shared" si="8"/>
        <v>#NAME?</v>
      </c>
      <c r="J88" s="1"/>
      <c r="K88" s="1"/>
      <c r="L88" s="1"/>
      <c r="M88" s="1"/>
      <c r="N88" s="1"/>
      <c r="O88" s="1"/>
      <c r="P88" s="1"/>
      <c r="Q88" s="1"/>
    </row>
    <row r="89" spans="1:17" ht="12.75">
      <c r="A89" s="18">
        <v>2007</v>
      </c>
      <c r="B89" s="2">
        <f t="shared" si="0"/>
        <v>9</v>
      </c>
      <c r="C89" s="3" t="e">
        <f t="shared" si="9"/>
        <v>#NAME?</v>
      </c>
      <c r="D89" s="3" t="e">
        <f t="shared" si="7"/>
        <v>#NAME?</v>
      </c>
      <c r="E89" s="3">
        <f t="shared" si="2"/>
        <v>9</v>
      </c>
      <c r="F89" s="18">
        <v>2007</v>
      </c>
      <c r="G89" s="2">
        <f t="shared" si="3"/>
        <v>9</v>
      </c>
      <c r="H89" s="3" t="e">
        <f t="shared" si="10"/>
        <v>#NAME?</v>
      </c>
      <c r="I89" s="3" t="e">
        <f t="shared" si="8"/>
        <v>#NAME?</v>
      </c>
      <c r="J89" s="1"/>
      <c r="K89" s="1"/>
      <c r="L89" s="1"/>
      <c r="M89" s="1"/>
      <c r="N89" s="1"/>
      <c r="O89" s="1"/>
      <c r="P89" s="1"/>
      <c r="Q89" s="1"/>
    </row>
    <row r="90" spans="1:17" ht="12.75">
      <c r="A90" s="18">
        <v>2008</v>
      </c>
      <c r="B90" s="2">
        <f t="shared" si="0"/>
        <v>8</v>
      </c>
      <c r="C90" s="3" t="e">
        <f t="shared" si="9"/>
        <v>#NAME?</v>
      </c>
      <c r="D90" s="3" t="e">
        <f t="shared" si="7"/>
        <v>#NAME?</v>
      </c>
      <c r="E90" s="3">
        <f t="shared" si="2"/>
        <v>8</v>
      </c>
      <c r="F90" s="18">
        <v>2008</v>
      </c>
      <c r="G90" s="2">
        <f t="shared" si="3"/>
        <v>8</v>
      </c>
      <c r="H90" s="3" t="e">
        <f t="shared" si="10"/>
        <v>#NAME?</v>
      </c>
      <c r="I90" s="3" t="e">
        <f t="shared" si="8"/>
        <v>#NAME?</v>
      </c>
      <c r="J90" s="1"/>
      <c r="K90" s="1"/>
      <c r="L90" s="1"/>
      <c r="M90" s="1"/>
      <c r="N90" s="1"/>
      <c r="O90" s="1"/>
      <c r="P90" s="1"/>
      <c r="Q90" s="1"/>
    </row>
    <row r="91" spans="1:17" ht="12.75">
      <c r="A91" s="18">
        <v>2009</v>
      </c>
      <c r="B91" s="2">
        <f t="shared" si="0"/>
        <v>7</v>
      </c>
      <c r="C91" s="3" t="e">
        <f t="shared" si="9"/>
        <v>#NAME?</v>
      </c>
      <c r="D91" s="3" t="e">
        <f t="shared" si="7"/>
        <v>#NAME?</v>
      </c>
      <c r="E91" s="3">
        <f t="shared" si="2"/>
        <v>7</v>
      </c>
      <c r="F91" s="18">
        <v>2009</v>
      </c>
      <c r="G91" s="2">
        <f t="shared" si="3"/>
        <v>7</v>
      </c>
      <c r="H91" s="3" t="e">
        <f t="shared" si="10"/>
        <v>#NAME?</v>
      </c>
      <c r="I91" s="3" t="e">
        <f t="shared" si="8"/>
        <v>#NAME?</v>
      </c>
      <c r="J91" s="1"/>
      <c r="K91" s="1"/>
      <c r="L91" s="1"/>
      <c r="M91" s="1"/>
      <c r="N91" s="1"/>
      <c r="O91" s="1"/>
      <c r="P91" s="1"/>
      <c r="Q91" s="1"/>
    </row>
    <row r="92" spans="1:17" ht="12.75">
      <c r="A92" s="18">
        <v>2010</v>
      </c>
      <c r="B92" s="2">
        <f t="shared" si="0"/>
        <v>6</v>
      </c>
      <c r="C92" s="3" t="e">
        <f t="shared" si="9"/>
        <v>#NAME?</v>
      </c>
      <c r="D92" s="3" t="e">
        <f t="shared" si="7"/>
        <v>#NAME?</v>
      </c>
      <c r="E92" s="3">
        <f t="shared" si="2"/>
        <v>6</v>
      </c>
      <c r="F92" s="18">
        <v>2010</v>
      </c>
      <c r="G92" s="2">
        <f t="shared" si="3"/>
        <v>6</v>
      </c>
      <c r="H92" s="3" t="e">
        <f t="shared" si="10"/>
        <v>#NAME?</v>
      </c>
      <c r="I92" s="3" t="e">
        <f t="shared" si="8"/>
        <v>#NAME?</v>
      </c>
      <c r="J92" s="1"/>
      <c r="K92" s="1"/>
      <c r="L92" s="1"/>
      <c r="M92" s="1"/>
      <c r="N92" s="1"/>
      <c r="O92" s="1"/>
      <c r="P92" s="1"/>
      <c r="Q92" s="1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0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3" sqref="B3"/>
    </sheetView>
  </sheetViews>
  <sheetFormatPr defaultColWidth="14.421875" defaultRowHeight="12.75" customHeight="1"/>
  <cols>
    <col min="1" max="1" width="7.57421875" style="0" customWidth="1"/>
    <col min="2" max="2" width="8.7109375" style="0" customWidth="1"/>
    <col min="3" max="6" width="10.00390625" style="0" hidden="1" customWidth="1"/>
    <col min="7" max="7" width="7.7109375" style="0" customWidth="1"/>
    <col min="8" max="8" width="18.28125" style="0" customWidth="1"/>
    <col min="9" max="9" width="16.7109375" style="0" customWidth="1"/>
    <col min="10" max="10" width="13.57421875" style="0" customWidth="1"/>
    <col min="11" max="11" width="22.7109375" style="0" customWidth="1"/>
    <col min="12" max="12" width="28.7109375" style="0" customWidth="1"/>
    <col min="13" max="14" width="10.00390625" style="0" hidden="1" customWidth="1"/>
  </cols>
  <sheetData>
    <row r="1" spans="1:14" ht="12.75">
      <c r="A1" s="55" t="s">
        <v>0</v>
      </c>
      <c r="B1" s="56" t="s">
        <v>1</v>
      </c>
      <c r="C1" s="57" t="s">
        <v>28</v>
      </c>
      <c r="D1" s="58" t="s">
        <v>5</v>
      </c>
      <c r="E1" s="59" t="s">
        <v>6</v>
      </c>
      <c r="F1" s="57" t="s">
        <v>29</v>
      </c>
      <c r="G1" s="56" t="s">
        <v>3</v>
      </c>
      <c r="H1" s="60" t="s">
        <v>30</v>
      </c>
      <c r="I1" s="61" t="s">
        <v>31</v>
      </c>
      <c r="J1" s="62" t="s">
        <v>6</v>
      </c>
      <c r="K1" s="63" t="s">
        <v>32</v>
      </c>
      <c r="L1" s="61" t="s">
        <v>33</v>
      </c>
      <c r="M1" s="64" t="s">
        <v>34</v>
      </c>
      <c r="N1" s="64" t="s">
        <v>35</v>
      </c>
    </row>
    <row r="2" spans="1:14" ht="12.75">
      <c r="A2" s="18">
        <v>1</v>
      </c>
      <c r="B2" s="19"/>
      <c r="C2" s="65" t="str">
        <f>IF(ISBLANK(B2)," ",G2)</f>
        <v> </v>
      </c>
      <c r="D2" s="66" t="str">
        <f>IF(ISBLANK(B2)," ",CONCATENATE(M2,", ",H2))</f>
        <v> </v>
      </c>
      <c r="E2" s="67" t="str">
        <f>IF(ISBLANK(B2)," ",J2)</f>
        <v> </v>
      </c>
      <c r="F2" s="66" t="str">
        <f>IF(ISBLANK(I2)," ",CONCATENATE(K2," ",N2))</f>
        <v>Klaipėda SK"VETRUNGE"</v>
      </c>
      <c r="G2" s="19" t="s">
        <v>36</v>
      </c>
      <c r="H2" s="6" t="s">
        <v>37</v>
      </c>
      <c r="I2" s="6" t="s">
        <v>38</v>
      </c>
      <c r="J2" s="68">
        <v>35890</v>
      </c>
      <c r="K2" s="6" t="s">
        <v>39</v>
      </c>
      <c r="L2" s="6" t="s">
        <v>40</v>
      </c>
      <c r="M2" s="4" t="str">
        <f>UPPER(I2)</f>
        <v>ALSYS</v>
      </c>
      <c r="N2" s="4" t="str">
        <f>UPPER(L2)</f>
        <v>SK"VETRUNGE"</v>
      </c>
    </row>
    <row r="3" spans="1:14" ht="12.75">
      <c r="A3" s="18">
        <v>2</v>
      </c>
      <c r="B3" s="24"/>
      <c r="C3" s="65" t="str">
        <f>IF(ISBLANK(B3)," ",G3)</f>
        <v> </v>
      </c>
      <c r="D3" s="66" t="str">
        <f>IF(ISBLANK(B3)," ",CONCATENATE(M3,", ",H3))</f>
        <v> </v>
      </c>
      <c r="E3" s="67" t="str">
        <f>IF(ISBLANK(B3)," ",J3)</f>
        <v> </v>
      </c>
      <c r="F3" s="66" t="str">
        <f>IF(ISBLANK(I3)," ",CONCATENATE(K3," ",N3))</f>
        <v>Klaipėda </v>
      </c>
      <c r="G3" s="19" t="s">
        <v>36</v>
      </c>
      <c r="H3" s="6" t="s">
        <v>41</v>
      </c>
      <c r="I3" s="6" t="s">
        <v>42</v>
      </c>
      <c r="J3" s="68">
        <v>30069</v>
      </c>
      <c r="K3" s="6" t="s">
        <v>39</v>
      </c>
      <c r="L3" s="6"/>
      <c r="M3" s="4" t="str">
        <f>UPPER(I3)</f>
        <v>ANČERYS</v>
      </c>
      <c r="N3" s="4">
        <f>UPPER(L3)</f>
      </c>
    </row>
    <row r="4" spans="1:14" ht="12.75">
      <c r="A4" s="18">
        <v>3</v>
      </c>
      <c r="B4" s="19">
        <v>427</v>
      </c>
      <c r="C4" s="65" t="str">
        <f>IF(ISBLANK(B4)," ",G4)</f>
        <v>M</v>
      </c>
      <c r="D4" s="66" t="str">
        <f>IF(ISBLANK(B4)," ",CONCATENATE(M4,", ",H4))</f>
        <v>ANTANAVIČIENĖ, Kristina</v>
      </c>
      <c r="E4" s="67">
        <f>IF(ISBLANK(B4)," ",J4)</f>
        <v>29893</v>
      </c>
      <c r="F4" s="66" t="str">
        <f>IF(ISBLANK(I4)," ",CONCATENATE(K4," ",N4))</f>
        <v>Klaipėda BK</v>
      </c>
      <c r="G4" s="19" t="s">
        <v>43</v>
      </c>
      <c r="H4" s="6" t="s">
        <v>44</v>
      </c>
      <c r="I4" s="6" t="s">
        <v>45</v>
      </c>
      <c r="J4" s="68">
        <v>29893</v>
      </c>
      <c r="K4" s="6" t="s">
        <v>39</v>
      </c>
      <c r="L4" s="6" t="s">
        <v>46</v>
      </c>
      <c r="M4" s="4" t="str">
        <f>UPPER(I4)</f>
        <v>ANTANAVIČIENĖ</v>
      </c>
      <c r="N4" s="4" t="str">
        <f>UPPER(L4)</f>
        <v>BK</v>
      </c>
    </row>
    <row r="5" spans="1:14" ht="12.75">
      <c r="A5" s="18">
        <v>4</v>
      </c>
      <c r="B5" s="19">
        <v>418</v>
      </c>
      <c r="C5" s="65" t="str">
        <f>IF(ISBLANK(B5)," ",G5)</f>
        <v>V</v>
      </c>
      <c r="D5" s="66" t="str">
        <f>IF(ISBLANK(B5)," ",CONCATENATE(M5,", ",H5))</f>
        <v>AUŠKALNIS, Egidijus</v>
      </c>
      <c r="E5" s="67">
        <f>IF(ISBLANK(B5)," ",J5)</f>
        <v>25619</v>
      </c>
      <c r="F5" s="66" t="str">
        <f>IF(ISBLANK(I5)," ",CONCATENATE(K5," ",N5))</f>
        <v>Kelmė KAŠČIUKAI</v>
      </c>
      <c r="G5" s="19" t="s">
        <v>36</v>
      </c>
      <c r="H5" s="6" t="s">
        <v>47</v>
      </c>
      <c r="I5" s="6" t="s">
        <v>48</v>
      </c>
      <c r="J5" s="68">
        <v>25619</v>
      </c>
      <c r="K5" s="6" t="s">
        <v>49</v>
      </c>
      <c r="L5" s="6" t="s">
        <v>50</v>
      </c>
      <c r="M5" s="4" t="str">
        <f>UPPER(I5)</f>
        <v>AUŠKALNIS</v>
      </c>
      <c r="N5" s="4" t="str">
        <f>UPPER(L5)</f>
        <v>KAŠČIUKAI</v>
      </c>
    </row>
    <row r="6" spans="1:14" ht="12.75">
      <c r="A6" s="18">
        <v>5</v>
      </c>
      <c r="B6" s="24"/>
      <c r="C6" s="65" t="str">
        <f>IF(ISBLANK(B6)," ",G6)</f>
        <v> </v>
      </c>
      <c r="D6" s="66" t="str">
        <f>IF(ISBLANK(B6)," ",CONCATENATE(M6,", ",H6))</f>
        <v> </v>
      </c>
      <c r="E6" s="67" t="str">
        <f>IF(ISBLANK(B6)," ",J6)</f>
        <v> </v>
      </c>
      <c r="F6" s="66" t="str">
        <f>IF(ISBLANK(I6)," ",CONCATENATE(K6," ",N6))</f>
        <v>Klaipėda ALL</v>
      </c>
      <c r="G6" s="19" t="s">
        <v>36</v>
      </c>
      <c r="H6" s="6" t="s">
        <v>51</v>
      </c>
      <c r="I6" s="6" t="s">
        <v>52</v>
      </c>
      <c r="J6" s="68">
        <v>28772</v>
      </c>
      <c r="K6" s="6" t="s">
        <v>39</v>
      </c>
      <c r="L6" s="6" t="s">
        <v>53</v>
      </c>
      <c r="M6" s="4" t="str">
        <f>UPPER(I6)</f>
        <v>AUŠKELIS</v>
      </c>
      <c r="N6" s="4" t="str">
        <f>UPPER(L6)</f>
        <v>ALL</v>
      </c>
    </row>
    <row r="7" spans="1:14" ht="12.75">
      <c r="A7" s="18">
        <v>6</v>
      </c>
      <c r="B7" s="19">
        <v>441</v>
      </c>
      <c r="C7" s="65" t="str">
        <f>IF(ISBLANK(B7)," ",G7)</f>
        <v>V</v>
      </c>
      <c r="D7" s="66" t="str">
        <f>IF(ISBLANK(B7)," ",CONCATENATE(M7,", ",H7))</f>
        <v>BABARSKIS, Žilvinas</v>
      </c>
      <c r="E7" s="67">
        <f>IF(ISBLANK(B7)," ",J7)</f>
        <v>31107</v>
      </c>
      <c r="F7" s="66" t="str">
        <f>IF(ISBLANK(I7)," ",CONCATENATE(K7," ",N7))</f>
        <v>Klaipėda VĖTRUNGĖ</v>
      </c>
      <c r="G7" s="19" t="s">
        <v>36</v>
      </c>
      <c r="H7" s="6" t="s">
        <v>54</v>
      </c>
      <c r="I7" s="6" t="s">
        <v>55</v>
      </c>
      <c r="J7" s="68">
        <v>31107</v>
      </c>
      <c r="K7" s="6" t="s">
        <v>39</v>
      </c>
      <c r="L7" s="6" t="s">
        <v>56</v>
      </c>
      <c r="M7" s="4" t="str">
        <f>UPPER(I7)</f>
        <v>BABARSKIS</v>
      </c>
      <c r="N7" s="4" t="str">
        <f>UPPER(L7)</f>
        <v>VĖTRUNGĖ</v>
      </c>
    </row>
    <row r="8" spans="1:14" ht="12.75">
      <c r="A8" s="18">
        <v>7</v>
      </c>
      <c r="B8" s="24"/>
      <c r="C8" s="65" t="str">
        <f>IF(ISBLANK(B8)," ",G8)</f>
        <v> </v>
      </c>
      <c r="D8" s="66" t="str">
        <f>IF(ISBLANK(B8)," ",CONCATENATE(M8,", ",H8))</f>
        <v> </v>
      </c>
      <c r="E8" s="67" t="str">
        <f>IF(ISBLANK(B8)," ",J8)</f>
        <v> </v>
      </c>
      <c r="F8" s="66" t="str">
        <f>IF(ISBLANK(I8)," ",CONCATENATE(K8," ",N8))</f>
        <v>Kretinga </v>
      </c>
      <c r="G8" s="19" t="s">
        <v>43</v>
      </c>
      <c r="H8" s="6" t="s">
        <v>57</v>
      </c>
      <c r="I8" s="6" t="s">
        <v>58</v>
      </c>
      <c r="J8" s="68">
        <v>36982</v>
      </c>
      <c r="K8" s="6" t="s">
        <v>59</v>
      </c>
      <c r="L8" s="6"/>
      <c r="M8" s="4" t="str">
        <f>UPPER(I8)</f>
        <v>BALSEVIČIŪTĖ</v>
      </c>
      <c r="N8" s="4">
        <f>UPPER(L8)</f>
      </c>
    </row>
    <row r="9" spans="1:14" ht="12.75">
      <c r="A9" s="18">
        <v>8</v>
      </c>
      <c r="B9" s="19">
        <v>471</v>
      </c>
      <c r="C9" s="65" t="str">
        <f>IF(ISBLANK(B9)," ",G9)</f>
        <v>M</v>
      </c>
      <c r="D9" s="66" t="str">
        <f>IF(ISBLANK(B9)," ",CONCATENATE(M9,", ",H9))</f>
        <v>BARAUSKAITĖ, Giedrė</v>
      </c>
      <c r="E9" s="67">
        <f>IF(ISBLANK(B9)," ",J9)</f>
        <v>35868</v>
      </c>
      <c r="F9" s="66" t="str">
        <f>IF(ISBLANK(I9)," ",CONCATENATE(K9," ",N9))</f>
        <v>Klaipėda </v>
      </c>
      <c r="G9" s="19" t="s">
        <v>43</v>
      </c>
      <c r="H9" s="6" t="s">
        <v>60</v>
      </c>
      <c r="I9" s="6" t="s">
        <v>61</v>
      </c>
      <c r="J9" s="68">
        <v>35868</v>
      </c>
      <c r="K9" s="6" t="s">
        <v>39</v>
      </c>
      <c r="L9" s="7"/>
      <c r="M9" s="4" t="str">
        <f>UPPER(I9)</f>
        <v>BARAUSKAITĖ</v>
      </c>
      <c r="N9" s="4">
        <f>UPPER(L9)</f>
      </c>
    </row>
    <row r="10" spans="1:14" ht="12.75">
      <c r="A10" s="18">
        <v>9</v>
      </c>
      <c r="B10" s="19">
        <v>379</v>
      </c>
      <c r="C10" s="65" t="str">
        <f>IF(ISBLANK(B10)," ",G10)</f>
        <v>V</v>
      </c>
      <c r="D10" s="66" t="str">
        <f>IF(ISBLANK(B10)," ",CONCATENATE(M10,", ",H10))</f>
        <v>BARTUSIS, Julius</v>
      </c>
      <c r="E10" s="67">
        <f>IF(ISBLANK(B10)," ",J10)</f>
        <v>34428</v>
      </c>
      <c r="F10" s="66" t="str">
        <f>IF(ISBLANK(I10)," ",CONCATENATE(K10," ",N10))</f>
        <v>Palanga TDIBMK ,,TVINKSNIS"</v>
      </c>
      <c r="G10" s="19" t="s">
        <v>36</v>
      </c>
      <c r="H10" s="6" t="s">
        <v>62</v>
      </c>
      <c r="I10" s="6" t="s">
        <v>63</v>
      </c>
      <c r="J10" s="68">
        <v>34428</v>
      </c>
      <c r="K10" s="6" t="s">
        <v>64</v>
      </c>
      <c r="L10" s="6" t="s">
        <v>65</v>
      </c>
      <c r="M10" s="4" t="str">
        <f>UPPER(I10)</f>
        <v>BARTUSIS</v>
      </c>
      <c r="N10" s="4" t="str">
        <f>UPPER(L10)</f>
        <v>TDIBMK ,,TVINKSNIS"</v>
      </c>
    </row>
    <row r="11" spans="1:14" ht="12.75">
      <c r="A11" s="18">
        <v>10</v>
      </c>
      <c r="B11" s="19">
        <v>456</v>
      </c>
      <c r="C11" s="65" t="str">
        <f>IF(ISBLANK(B11)," ",G11)</f>
        <v>M</v>
      </c>
      <c r="D11" s="66" t="str">
        <f>IF(ISBLANK(B11)," ",CONCATENATE(M11,", ",H11))</f>
        <v>BENETYTĖ, Erika</v>
      </c>
      <c r="E11" s="67">
        <f>IF(ISBLANK(B11)," ",J11)</f>
        <v>37157</v>
      </c>
      <c r="F11" s="66" t="str">
        <f>IF(ISBLANK(I11)," ",CONCATENATE(K11," ",N11))</f>
        <v>Kretinga </v>
      </c>
      <c r="G11" s="19" t="s">
        <v>43</v>
      </c>
      <c r="H11" s="6" t="s">
        <v>66</v>
      </c>
      <c r="I11" s="6" t="s">
        <v>67</v>
      </c>
      <c r="J11" s="68">
        <v>37157</v>
      </c>
      <c r="K11" s="6" t="s">
        <v>59</v>
      </c>
      <c r="L11" s="6"/>
      <c r="M11" s="4" t="str">
        <f>UPPER(I11)</f>
        <v>BENETYTĖ</v>
      </c>
      <c r="N11" s="4">
        <f>UPPER(L11)</f>
      </c>
    </row>
    <row r="12" spans="1:14" ht="12.75">
      <c r="A12" s="18">
        <v>11</v>
      </c>
      <c r="B12" s="19">
        <v>370</v>
      </c>
      <c r="C12" s="65" t="str">
        <f>IF(ISBLANK(B12)," ",G12)</f>
        <v>M</v>
      </c>
      <c r="D12" s="66" t="str">
        <f>IF(ISBLANK(B12)," ",CONCATENATE(M12,", ",H12))</f>
        <v>ČERLINA, Svetlana</v>
      </c>
      <c r="E12" s="67">
        <f>IF(ISBLANK(B12)," ",J12)</f>
        <v>26337</v>
      </c>
      <c r="F12" s="66" t="str">
        <f>IF(ISBLANK(I12)," ",CONCATENATE(K12," ",N12))</f>
        <v>Vilnius SMALL PLANET AIRLINES</v>
      </c>
      <c r="G12" s="19" t="s">
        <v>43</v>
      </c>
      <c r="H12" s="6" t="s">
        <v>68</v>
      </c>
      <c r="I12" s="6" t="s">
        <v>69</v>
      </c>
      <c r="J12" s="68">
        <v>26337</v>
      </c>
      <c r="K12" s="6" t="s">
        <v>70</v>
      </c>
      <c r="L12" s="6" t="s">
        <v>71</v>
      </c>
      <c r="M12" s="4" t="str">
        <f>UPPER(I12)</f>
        <v>ČERLINA</v>
      </c>
      <c r="N12" s="4" t="str">
        <f>UPPER(L12)</f>
        <v>SMALL PLANET AIRLINES</v>
      </c>
    </row>
    <row r="13" spans="1:14" ht="12.75">
      <c r="A13" s="18">
        <v>12</v>
      </c>
      <c r="B13" s="69"/>
      <c r="C13" s="65" t="str">
        <f>IF(ISBLANK(B13)," ",G13)</f>
        <v> </v>
      </c>
      <c r="D13" s="66" t="str">
        <f>IF(ISBLANK(B13)," ",CONCATENATE(M13,", ",H13))</f>
        <v> </v>
      </c>
      <c r="E13" s="67" t="str">
        <f>IF(ISBLANK(B13)," ",J13)</f>
        <v> </v>
      </c>
      <c r="F13" s="66" t="str">
        <f>IF(ISBLANK(I13)," ",CONCATENATE(K13," ",N13))</f>
        <v>Klaipėda </v>
      </c>
      <c r="G13" s="19" t="s">
        <v>36</v>
      </c>
      <c r="H13" s="6" t="s">
        <v>72</v>
      </c>
      <c r="I13" s="6" t="s">
        <v>73</v>
      </c>
      <c r="J13" s="68">
        <v>32643</v>
      </c>
      <c r="K13" s="6" t="s">
        <v>39</v>
      </c>
      <c r="L13" s="7"/>
      <c r="M13" s="4" t="str">
        <f>UPPER(I13)</f>
        <v>ČERVONKA</v>
      </c>
      <c r="N13" s="4">
        <f>UPPER(L13)</f>
      </c>
    </row>
    <row r="14" spans="1:14" ht="12.75">
      <c r="A14" s="18">
        <v>13</v>
      </c>
      <c r="B14" s="19">
        <v>555</v>
      </c>
      <c r="C14" s="65" t="str">
        <f>IF(ISBLANK(B14)," ",G14)</f>
        <v>M</v>
      </c>
      <c r="D14" s="66" t="str">
        <f>IF(ISBLANK(B14)," ",CONCATENATE(M14,", ",H14))</f>
        <v>ČIAPIENĖ, Viltė</v>
      </c>
      <c r="E14" s="67">
        <f>IF(ISBLANK(B14)," ",J14)</f>
        <v>33653</v>
      </c>
      <c r="F14" s="66" t="str">
        <f>IF(ISBLANK(I14)," ",CONCATENATE(K14," ",N14))</f>
        <v>Klaipėda MARATONAS</v>
      </c>
      <c r="G14" s="19" t="s">
        <v>43</v>
      </c>
      <c r="H14" s="6" t="s">
        <v>74</v>
      </c>
      <c r="I14" s="6" t="s">
        <v>75</v>
      </c>
      <c r="J14" s="68">
        <v>33653</v>
      </c>
      <c r="K14" s="6" t="s">
        <v>39</v>
      </c>
      <c r="L14" s="6" t="s">
        <v>76</v>
      </c>
      <c r="M14" s="4" t="str">
        <f>UPPER(I14)</f>
        <v>ČIAPIENĖ</v>
      </c>
      <c r="N14" s="4" t="str">
        <f>UPPER(L14)</f>
        <v>MARATONAS</v>
      </c>
    </row>
    <row r="15" spans="1:14" ht="12.75">
      <c r="A15" s="18">
        <v>14</v>
      </c>
      <c r="B15" s="69"/>
      <c r="C15" s="65" t="str">
        <f>IF(ISBLANK(B15)," ",G15)</f>
        <v> </v>
      </c>
      <c r="D15" s="66" t="str">
        <f>IF(ISBLANK(B15)," ",CONCATENATE(M15,", ",H15))</f>
        <v> </v>
      </c>
      <c r="E15" s="67" t="str">
        <f>IF(ISBLANK(B15)," ",J15)</f>
        <v> </v>
      </c>
      <c r="F15" s="66" t="str">
        <f>IF(ISBLANK(I15)," ",CONCATENATE(K15," ",N15))</f>
        <v>Klaipėda </v>
      </c>
      <c r="G15" s="19" t="s">
        <v>36</v>
      </c>
      <c r="H15" s="6" t="s">
        <v>77</v>
      </c>
      <c r="I15" s="6" t="s">
        <v>78</v>
      </c>
      <c r="J15" s="68">
        <v>31017</v>
      </c>
      <c r="K15" s="6" t="s">
        <v>39</v>
      </c>
      <c r="L15" s="6"/>
      <c r="M15" s="4" t="str">
        <f>UPPER(I15)</f>
        <v>DAČKUS</v>
      </c>
      <c r="N15" s="4">
        <f>UPPER(L15)</f>
      </c>
    </row>
    <row r="16" spans="1:14" ht="12.75">
      <c r="A16" s="18">
        <v>15</v>
      </c>
      <c r="B16" s="19"/>
      <c r="C16" s="65" t="str">
        <f>IF(ISBLANK(B16)," ",G16)</f>
        <v> </v>
      </c>
      <c r="D16" s="66" t="str">
        <f>IF(ISBLANK(B16)," ",CONCATENATE(M16,", ",H16))</f>
        <v> </v>
      </c>
      <c r="E16" s="67" t="str">
        <f>IF(ISBLANK(B16)," ",J16)</f>
        <v> </v>
      </c>
      <c r="F16" s="66" t="str">
        <f>IF(ISBLANK(I16)," ",CONCATENATE(K16," ",N16))</f>
        <v>Klaipėda MARATONAS</v>
      </c>
      <c r="G16" s="19" t="s">
        <v>36</v>
      </c>
      <c r="H16" s="6" t="s">
        <v>79</v>
      </c>
      <c r="I16" s="6" t="s">
        <v>80</v>
      </c>
      <c r="J16" s="68" t="s">
        <v>81</v>
      </c>
      <c r="K16" s="6" t="s">
        <v>39</v>
      </c>
      <c r="L16" s="6" t="s">
        <v>76</v>
      </c>
      <c r="M16" s="4" t="str">
        <f>UPPER(I16)</f>
        <v>DALGIS</v>
      </c>
      <c r="N16" s="4" t="str">
        <f>UPPER(L16)</f>
        <v>MARATONAS</v>
      </c>
    </row>
    <row r="17" spans="1:14" ht="12.75">
      <c r="A17" s="18">
        <v>16</v>
      </c>
      <c r="B17" s="19">
        <v>388</v>
      </c>
      <c r="C17" s="65" t="str">
        <f>IF(ISBLANK(B17)," ",G17)</f>
        <v>V</v>
      </c>
      <c r="D17" s="66" t="str">
        <f>IF(ISBLANK(B17)," ",CONCATENATE(M17,", ",H17))</f>
        <v>DAŠKEVIČIUS, Marius</v>
      </c>
      <c r="E17" s="67">
        <f>IF(ISBLANK(B17)," ",J17)</f>
        <v>37151</v>
      </c>
      <c r="F17" s="66" t="str">
        <f>IF(ISBLANK(I17)," ",CONCATENATE(K17," ",N17))</f>
        <v>Klaipėda MARATONAS</v>
      </c>
      <c r="G17" s="19" t="s">
        <v>36</v>
      </c>
      <c r="H17" s="6" t="s">
        <v>82</v>
      </c>
      <c r="I17" s="6" t="s">
        <v>83</v>
      </c>
      <c r="J17" s="68">
        <v>37151</v>
      </c>
      <c r="K17" s="6" t="s">
        <v>39</v>
      </c>
      <c r="L17" s="6" t="s">
        <v>76</v>
      </c>
      <c r="M17" s="4" t="str">
        <f>UPPER(I17)</f>
        <v>DAŠKEVIČIUS</v>
      </c>
      <c r="N17" s="4" t="str">
        <f>UPPER(L17)</f>
        <v>MARATONAS</v>
      </c>
    </row>
    <row r="18" spans="1:14" ht="12.75">
      <c r="A18" s="18">
        <v>17</v>
      </c>
      <c r="B18" s="19">
        <v>385</v>
      </c>
      <c r="C18" s="65" t="str">
        <f>IF(ISBLANK(B18)," ",G18)</f>
        <v>M</v>
      </c>
      <c r="D18" s="66" t="str">
        <f>IF(ISBLANK(B18)," ",CONCATENATE(M18,", ",H18))</f>
        <v>DAŠKEVIČIŪTĖ, Skaistė</v>
      </c>
      <c r="E18" s="67">
        <f>IF(ISBLANK(B18)," ",J18)</f>
        <v>36321</v>
      </c>
      <c r="F18" s="66" t="str">
        <f>IF(ISBLANK(I18)," ",CONCATENATE(K18," ",N18))</f>
        <v>Klaipėda MARATONAS</v>
      </c>
      <c r="G18" s="19" t="s">
        <v>43</v>
      </c>
      <c r="H18" s="6" t="s">
        <v>84</v>
      </c>
      <c r="I18" s="6" t="s">
        <v>85</v>
      </c>
      <c r="J18" s="68">
        <v>36321</v>
      </c>
      <c r="K18" s="6" t="s">
        <v>39</v>
      </c>
      <c r="L18" s="6" t="s">
        <v>76</v>
      </c>
      <c r="M18" s="4" t="str">
        <f>UPPER(I18)</f>
        <v>DAŠKEVIČIŪTĖ</v>
      </c>
      <c r="N18" s="4" t="str">
        <f>UPPER(L18)</f>
        <v>MARATONAS</v>
      </c>
    </row>
    <row r="19" spans="1:14" ht="12.75">
      <c r="A19" s="18">
        <v>18</v>
      </c>
      <c r="B19" s="19">
        <v>414</v>
      </c>
      <c r="C19" s="65" t="str">
        <f>IF(ISBLANK(B19)," ",G19)</f>
        <v>V</v>
      </c>
      <c r="D19" s="66" t="str">
        <f>IF(ISBLANK(B19)," ",CONCATENATE(M19,", ",H19))</f>
        <v>DĖDINAS, Jonas</v>
      </c>
      <c r="E19" s="67">
        <f>IF(ISBLANK(B19)," ",J19)</f>
        <v>37759</v>
      </c>
      <c r="F19" s="66" t="str">
        <f>IF(ISBLANK(I19)," ",CONCATENATE(K19," ",N19))</f>
        <v>Klaipėda </v>
      </c>
      <c r="G19" s="19" t="s">
        <v>36</v>
      </c>
      <c r="H19" s="6" t="s">
        <v>86</v>
      </c>
      <c r="I19" s="6" t="s">
        <v>87</v>
      </c>
      <c r="J19" s="68">
        <v>37759</v>
      </c>
      <c r="K19" s="6" t="s">
        <v>39</v>
      </c>
      <c r="L19" s="1"/>
      <c r="M19" s="4" t="str">
        <f>UPPER(I19)</f>
        <v>DĖDINAS</v>
      </c>
      <c r="N19" s="4">
        <f>UPPER(L19)</f>
      </c>
    </row>
    <row r="20" spans="1:14" ht="12.75">
      <c r="A20" s="18">
        <v>19</v>
      </c>
      <c r="B20" s="19">
        <v>421</v>
      </c>
      <c r="C20" s="65" t="str">
        <f>IF(ISBLANK(B20)," ",G20)</f>
        <v>M</v>
      </c>
      <c r="D20" s="66" t="str">
        <f>IF(ISBLANK(B20)," ",CONCATENATE(M20,", ",H20))</f>
        <v>DENISOVAITĖ, Austėja</v>
      </c>
      <c r="E20" s="67">
        <f>IF(ISBLANK(B20)," ",J20)</f>
        <v>36231</v>
      </c>
      <c r="F20" s="66" t="str">
        <f>IF(ISBLANK(I20)," ",CONCATENATE(K20," ",N20))</f>
        <v>Klaipėda </v>
      </c>
      <c r="G20" s="19" t="s">
        <v>43</v>
      </c>
      <c r="H20" s="6" t="s">
        <v>88</v>
      </c>
      <c r="I20" s="6" t="s">
        <v>89</v>
      </c>
      <c r="J20" s="68">
        <v>36231</v>
      </c>
      <c r="K20" s="6" t="s">
        <v>39</v>
      </c>
      <c r="L20" s="7"/>
      <c r="M20" s="4" t="str">
        <f>UPPER(I20)</f>
        <v>DENISOVAITĖ</v>
      </c>
      <c r="N20" s="4">
        <f>UPPER(L20)</f>
      </c>
    </row>
    <row r="21" spans="1:14" ht="12.75">
      <c r="A21" s="18">
        <v>20</v>
      </c>
      <c r="B21" s="19">
        <v>420</v>
      </c>
      <c r="C21" s="65" t="str">
        <f>IF(ISBLANK(B21)," ",G21)</f>
        <v>M</v>
      </c>
      <c r="D21" s="66" t="str">
        <f>IF(ISBLANK(B21)," ",CONCATENATE(M21,", ",H21))</f>
        <v>DENISOVAITĖ, Rugilė</v>
      </c>
      <c r="E21" s="67">
        <f>IF(ISBLANK(B21)," ",J21)</f>
        <v>38561</v>
      </c>
      <c r="F21" s="66" t="str">
        <f>IF(ISBLANK(I21)," ",CONCATENATE(K21," ",N21))</f>
        <v>Klaipėda </v>
      </c>
      <c r="G21" s="19" t="s">
        <v>43</v>
      </c>
      <c r="H21" s="6" t="s">
        <v>90</v>
      </c>
      <c r="I21" s="6" t="s">
        <v>89</v>
      </c>
      <c r="J21" s="68">
        <v>38561</v>
      </c>
      <c r="K21" s="6" t="s">
        <v>39</v>
      </c>
      <c r="L21" s="1"/>
      <c r="M21" s="4" t="str">
        <f>UPPER(I21)</f>
        <v>DENISOVAITĖ</v>
      </c>
      <c r="N21" s="4">
        <f>UPPER(L21)</f>
      </c>
    </row>
    <row r="22" spans="1:14" ht="12.75">
      <c r="A22" s="18">
        <v>21</v>
      </c>
      <c r="B22" s="19">
        <v>419</v>
      </c>
      <c r="C22" s="65" t="str">
        <f>IF(ISBLANK(B22)," ",G22)</f>
        <v>V</v>
      </c>
      <c r="D22" s="66" t="str">
        <f>IF(ISBLANK(B22)," ",CONCATENATE(M22,", ",H22))</f>
        <v>DENISOVAS, Domantas</v>
      </c>
      <c r="E22" s="67">
        <f>IF(ISBLANK(B22)," ",J22)</f>
        <v>37195</v>
      </c>
      <c r="F22" s="66" t="str">
        <f>IF(ISBLANK(I22)," ",CONCATENATE(K22," ",N22))</f>
        <v>Klaipėda </v>
      </c>
      <c r="G22" s="19" t="s">
        <v>36</v>
      </c>
      <c r="H22" s="6" t="s">
        <v>91</v>
      </c>
      <c r="I22" s="6" t="s">
        <v>92</v>
      </c>
      <c r="J22" s="68">
        <v>37195</v>
      </c>
      <c r="K22" s="6" t="s">
        <v>39</v>
      </c>
      <c r="L22" s="1"/>
      <c r="M22" s="4" t="str">
        <f>UPPER(I22)</f>
        <v>DENISOVAS</v>
      </c>
      <c r="N22" s="4">
        <f>UPPER(L22)</f>
      </c>
    </row>
    <row r="23" spans="1:14" ht="12.75">
      <c r="A23" s="18">
        <v>22</v>
      </c>
      <c r="B23" s="19">
        <v>377</v>
      </c>
      <c r="C23" s="65" t="str">
        <f>IF(ISBLANK(B23)," ",G23)</f>
        <v>V</v>
      </c>
      <c r="D23" s="66" t="str">
        <f>IF(ISBLANK(B23)," ",CONCATENATE(M23,", ",H23))</f>
        <v>DIČMONAS, Vilius</v>
      </c>
      <c r="E23" s="67">
        <f>IF(ISBLANK(B23)," ",J23)</f>
        <v>34571</v>
      </c>
      <c r="F23" s="66" t="str">
        <f>IF(ISBLANK(I23)," ",CONCATENATE(K23," ",N23))</f>
        <v>Tauragė TAURAGĖS BMK</v>
      </c>
      <c r="G23" s="19" t="s">
        <v>36</v>
      </c>
      <c r="H23" s="6" t="s">
        <v>93</v>
      </c>
      <c r="I23" s="6" t="s">
        <v>94</v>
      </c>
      <c r="J23" s="68">
        <v>34571</v>
      </c>
      <c r="K23" s="6" t="s">
        <v>95</v>
      </c>
      <c r="L23" s="6" t="s">
        <v>96</v>
      </c>
      <c r="M23" s="4" t="str">
        <f>UPPER(I23)</f>
        <v>DIČMONAS</v>
      </c>
      <c r="N23" s="4" t="str">
        <f>UPPER(L23)</f>
        <v>TAURAGĖS BMK</v>
      </c>
    </row>
    <row r="24" spans="1:14" ht="12.75">
      <c r="A24" s="18">
        <v>23</v>
      </c>
      <c r="B24" s="19"/>
      <c r="C24" s="65" t="str">
        <f>IF(ISBLANK(B24)," ",G24)</f>
        <v> </v>
      </c>
      <c r="D24" s="66" t="str">
        <f>IF(ISBLANK(B24)," ",CONCATENATE(M24,", ",H24))</f>
        <v> </v>
      </c>
      <c r="E24" s="67" t="str">
        <f>IF(ISBLANK(B24)," ",J24)</f>
        <v> </v>
      </c>
      <c r="F24" s="66" t="str">
        <f>IF(ISBLANK(I24)," ",CONCATENATE(K24," ",N24))</f>
        <v>Klaipėda VAIVORYKŠTĖS TAKO GIMNAZIJA</v>
      </c>
      <c r="G24" s="19" t="s">
        <v>36</v>
      </c>
      <c r="H24" s="6" t="s">
        <v>97</v>
      </c>
      <c r="I24" s="6" t="s">
        <v>98</v>
      </c>
      <c r="J24" s="68">
        <v>37441</v>
      </c>
      <c r="K24" s="6" t="s">
        <v>39</v>
      </c>
      <c r="L24" s="6" t="s">
        <v>99</v>
      </c>
      <c r="M24" s="4" t="str">
        <f>UPPER(I24)</f>
        <v>DIKTANAS</v>
      </c>
      <c r="N24" s="4" t="str">
        <f>UPPER(L24)</f>
        <v>VAIVORYKŠTĖS TAKO GIMNAZIJA</v>
      </c>
    </row>
    <row r="25" spans="1:14" ht="12.75">
      <c r="A25" s="18">
        <v>24</v>
      </c>
      <c r="B25" s="19"/>
      <c r="C25" s="65" t="str">
        <f>IF(ISBLANK(B25)," ",G25)</f>
        <v> </v>
      </c>
      <c r="D25" s="66" t="str">
        <f>IF(ISBLANK(B25)," ",CONCATENATE(M25,", ",H25))</f>
        <v> </v>
      </c>
      <c r="E25" s="67" t="str">
        <f>IF(ISBLANK(B25)," ",J25)</f>
        <v> </v>
      </c>
      <c r="F25" s="66" t="str">
        <f>IF(ISBLANK(I25)," ",CONCATENATE(K25," ",N25))</f>
        <v>Kretinga KPG</v>
      </c>
      <c r="G25" s="19" t="s">
        <v>36</v>
      </c>
      <c r="H25" s="6" t="s">
        <v>100</v>
      </c>
      <c r="I25" s="6" t="s">
        <v>101</v>
      </c>
      <c r="J25" s="68">
        <v>37032</v>
      </c>
      <c r="K25" s="6" t="s">
        <v>59</v>
      </c>
      <c r="L25" s="6" t="s">
        <v>102</v>
      </c>
      <c r="M25" s="4" t="str">
        <f>UPPER(I25)</f>
        <v>DIMINSKIS</v>
      </c>
      <c r="N25" s="4" t="str">
        <f>UPPER(L25)</f>
        <v>KPG</v>
      </c>
    </row>
    <row r="26" spans="1:14" ht="12.75">
      <c r="A26" s="18">
        <v>25</v>
      </c>
      <c r="B26" s="19">
        <v>454</v>
      </c>
      <c r="C26" s="65" t="str">
        <f>IF(ISBLANK(B26)," ",G26)</f>
        <v>M</v>
      </c>
      <c r="D26" s="66" t="str">
        <f>IF(ISBLANK(B26)," ",CONCATENATE(M26,", ",H26))</f>
        <v>DOMINAUSKIENE, Karina</v>
      </c>
      <c r="E26" s="67">
        <f>IF(ISBLANK(B26)," ",J26)</f>
        <v>31987</v>
      </c>
      <c r="F26" s="66" t="str">
        <f>IF(ISBLANK(I26)," ",CONCATENATE(K26," ",N26))</f>
        <v>Klaipėda BĖGIMO KLUBAS</v>
      </c>
      <c r="G26" s="19" t="s">
        <v>43</v>
      </c>
      <c r="H26" s="6" t="s">
        <v>103</v>
      </c>
      <c r="I26" s="6" t="s">
        <v>104</v>
      </c>
      <c r="J26" s="68">
        <v>31987</v>
      </c>
      <c r="K26" s="6" t="s">
        <v>39</v>
      </c>
      <c r="L26" s="6" t="s">
        <v>105</v>
      </c>
      <c r="M26" s="4" t="str">
        <f>UPPER(I26)</f>
        <v>DOMINAUSKIENE</v>
      </c>
      <c r="N26" s="4" t="str">
        <f>UPPER(L26)</f>
        <v>BĖGIMO KLUBAS</v>
      </c>
    </row>
    <row r="27" spans="1:14" ht="12.75">
      <c r="A27" s="18">
        <v>26</v>
      </c>
      <c r="B27" s="19"/>
      <c r="C27" s="65" t="str">
        <f>IF(ISBLANK(B27)," ",G27)</f>
        <v> </v>
      </c>
      <c r="D27" s="66" t="str">
        <f>IF(ISBLANK(B27)," ",CONCATENATE(M27,", ",H27))</f>
        <v> </v>
      </c>
      <c r="E27" s="67" t="str">
        <f>IF(ISBLANK(B27)," ",J27)</f>
        <v> </v>
      </c>
      <c r="F27" s="66" t="str">
        <f>IF(ISBLANK(I27)," ",CONCATENATE(K27," ",N27))</f>
        <v>Kretinga KPG</v>
      </c>
      <c r="G27" s="19" t="s">
        <v>36</v>
      </c>
      <c r="H27" s="6" t="s">
        <v>106</v>
      </c>
      <c r="I27" s="6" t="s">
        <v>107</v>
      </c>
      <c r="J27" s="68">
        <v>37042</v>
      </c>
      <c r="K27" s="6" t="s">
        <v>59</v>
      </c>
      <c r="L27" s="6" t="s">
        <v>102</v>
      </c>
      <c r="M27" s="4" t="str">
        <f>UPPER(I27)</f>
        <v>GALDIKAS</v>
      </c>
      <c r="N27" s="4" t="str">
        <f>UPPER(L27)</f>
        <v>KPG</v>
      </c>
    </row>
    <row r="28" spans="1:14" ht="12.75">
      <c r="A28" s="18">
        <v>27</v>
      </c>
      <c r="B28" s="19">
        <v>460</v>
      </c>
      <c r="C28" s="65" t="str">
        <f>IF(ISBLANK(B28)," ",G28)</f>
        <v>V</v>
      </c>
      <c r="D28" s="66" t="str">
        <f>IF(ISBLANK(B28)," ",CONCATENATE(M28,", ",H28))</f>
        <v>GASIŪNAS, Valdas</v>
      </c>
      <c r="E28" s="67">
        <f>IF(ISBLANK(B28)," ",J28)</f>
        <v>26541</v>
      </c>
      <c r="F28" s="66" t="str">
        <f>IF(ISBLANK(I28)," ",CONCATENATE(K28," ",N28))</f>
        <v>Klaipėda </v>
      </c>
      <c r="G28" s="19" t="s">
        <v>36</v>
      </c>
      <c r="H28" s="6" t="s">
        <v>108</v>
      </c>
      <c r="I28" s="6" t="s">
        <v>109</v>
      </c>
      <c r="J28" s="68">
        <v>26541</v>
      </c>
      <c r="K28" s="6" t="s">
        <v>39</v>
      </c>
      <c r="L28" s="7"/>
      <c r="M28" s="4" t="str">
        <f>UPPER(I28)</f>
        <v>GASIŪNAS</v>
      </c>
      <c r="N28" s="4">
        <f>UPPER(L28)</f>
      </c>
    </row>
    <row r="29" spans="1:14" ht="12.75">
      <c r="A29" s="18">
        <v>28</v>
      </c>
      <c r="B29" s="19">
        <v>459</v>
      </c>
      <c r="C29" s="65" t="str">
        <f>IF(ISBLANK(B29)," ",G29)</f>
        <v>M</v>
      </c>
      <c r="D29" s="66" t="str">
        <f>IF(ISBLANK(B29)," ",CONCATENATE(M29,", ",H29))</f>
        <v>GASIŪNĖ, Vaida</v>
      </c>
      <c r="E29" s="67">
        <f>IF(ISBLANK(B29)," ",J29)</f>
        <v>27956</v>
      </c>
      <c r="F29" s="66" t="str">
        <f>IF(ISBLANK(I29)," ",CONCATENATE(K29," ",N29))</f>
        <v>Klaipėda </v>
      </c>
      <c r="G29" s="19" t="s">
        <v>43</v>
      </c>
      <c r="H29" s="6" t="s">
        <v>110</v>
      </c>
      <c r="I29" s="6" t="s">
        <v>111</v>
      </c>
      <c r="J29" s="68">
        <v>27956</v>
      </c>
      <c r="K29" s="6" t="s">
        <v>39</v>
      </c>
      <c r="L29" s="6"/>
      <c r="M29" s="4" t="str">
        <f>UPPER(I29)</f>
        <v>GASIŪNĖ</v>
      </c>
      <c r="N29" s="4">
        <f>UPPER(L29)</f>
      </c>
    </row>
    <row r="30" spans="1:14" ht="12.75">
      <c r="A30" s="18">
        <v>29</v>
      </c>
      <c r="B30" s="19">
        <v>374</v>
      </c>
      <c r="C30" s="65" t="str">
        <f>IF(ISBLANK(B30)," ",G30)</f>
        <v>V</v>
      </c>
      <c r="D30" s="66" t="str">
        <f>IF(ISBLANK(B30)," ",CONCATENATE(M30,", ",H30))</f>
        <v>GAVELIS, Audrius</v>
      </c>
      <c r="E30" s="67">
        <f>IF(ISBLANK(B30)," ",J30)</f>
        <v>25657</v>
      </c>
      <c r="F30" s="66" t="str">
        <f>IF(ISBLANK(I30)," ",CONCATENATE(K30," ",N30))</f>
        <v>Palanga </v>
      </c>
      <c r="G30" s="19" t="s">
        <v>36</v>
      </c>
      <c r="H30" s="6" t="s">
        <v>112</v>
      </c>
      <c r="I30" s="6" t="s">
        <v>113</v>
      </c>
      <c r="J30" s="68">
        <v>25657</v>
      </c>
      <c r="K30" s="6" t="s">
        <v>64</v>
      </c>
      <c r="L30" s="7"/>
      <c r="M30" s="4" t="str">
        <f>UPPER(I30)</f>
        <v>GAVELIS</v>
      </c>
      <c r="N30" s="4">
        <f>UPPER(L30)</f>
      </c>
    </row>
    <row r="31" spans="1:14" ht="12.75">
      <c r="A31" s="18">
        <v>30</v>
      </c>
      <c r="B31" s="19">
        <v>399</v>
      </c>
      <c r="C31" s="65" t="str">
        <f>IF(ISBLANK(B31)," ",G31)</f>
        <v>M</v>
      </c>
      <c r="D31" s="66" t="str">
        <f>IF(ISBLANK(B31)," ",CONCATENATE(M31,", ",H31))</f>
        <v>GEČAITĖ, Simona</v>
      </c>
      <c r="E31" s="67">
        <f>IF(ISBLANK(B31)," ",J31)</f>
        <v>32428</v>
      </c>
      <c r="F31" s="66" t="str">
        <f>IF(ISBLANK(I31)," ",CONCATENATE(K31," ",N31))</f>
        <v>Klaipėda </v>
      </c>
      <c r="G31" s="19" t="s">
        <v>43</v>
      </c>
      <c r="H31" s="6" t="s">
        <v>114</v>
      </c>
      <c r="I31" s="6" t="s">
        <v>115</v>
      </c>
      <c r="J31" s="68">
        <v>32428</v>
      </c>
      <c r="K31" s="6" t="s">
        <v>39</v>
      </c>
      <c r="L31" s="7"/>
      <c r="M31" s="4" t="str">
        <f>UPPER(I31)</f>
        <v>GEČAITĖ</v>
      </c>
      <c r="N31" s="4">
        <f>UPPER(L31)</f>
      </c>
    </row>
    <row r="32" spans="1:14" ht="12.75">
      <c r="A32" s="18">
        <v>31</v>
      </c>
      <c r="B32" s="19">
        <v>398</v>
      </c>
      <c r="C32" s="65" t="str">
        <f>IF(ISBLANK(B32)," ",G32)</f>
        <v>V</v>
      </c>
      <c r="D32" s="66" t="str">
        <f>IF(ISBLANK(B32)," ",CONCATENATE(M32,", ",H32))</f>
        <v>GEDRIMAS, Mantas</v>
      </c>
      <c r="E32" s="67">
        <f>IF(ISBLANK(B32)," ",J32)</f>
        <v>36112</v>
      </c>
      <c r="F32" s="66" t="str">
        <f>IF(ISBLANK(I32)," ",CONCATENATE(K32," ",N32))</f>
        <v>Plungė </v>
      </c>
      <c r="G32" s="19" t="s">
        <v>36</v>
      </c>
      <c r="H32" s="6" t="s">
        <v>116</v>
      </c>
      <c r="I32" s="6" t="s">
        <v>117</v>
      </c>
      <c r="J32" s="68">
        <v>36112</v>
      </c>
      <c r="K32" s="6" t="s">
        <v>118</v>
      </c>
      <c r="L32" s="1"/>
      <c r="M32" s="4" t="str">
        <f>UPPER(I32)</f>
        <v>GEDRIMAS</v>
      </c>
      <c r="N32" s="4">
        <f>UPPER(L32)</f>
      </c>
    </row>
    <row r="33" spans="1:14" ht="12.75">
      <c r="A33" s="18">
        <v>32</v>
      </c>
      <c r="B33" s="19"/>
      <c r="C33" s="65" t="str">
        <f>IF(ISBLANK(B33)," ",G33)</f>
        <v> </v>
      </c>
      <c r="D33" s="66" t="str">
        <f>IF(ISBLANK(B33)," ",CONCATENATE(M33,", ",H33))</f>
        <v> </v>
      </c>
      <c r="E33" s="67" t="str">
        <f>IF(ISBLANK(B33)," ",J33)</f>
        <v> </v>
      </c>
      <c r="F33" s="66" t="str">
        <f>IF(ISBLANK(I33)," ",CONCATENATE(K33," ",N33))</f>
        <v>Klaipėda BK KLAIPEDA</v>
      </c>
      <c r="G33" s="19" t="s">
        <v>43</v>
      </c>
      <c r="H33" s="6" t="s">
        <v>119</v>
      </c>
      <c r="I33" s="6" t="s">
        <v>120</v>
      </c>
      <c r="J33" s="68">
        <v>27951</v>
      </c>
      <c r="K33" s="6" t="s">
        <v>39</v>
      </c>
      <c r="L33" s="6" t="s">
        <v>121</v>
      </c>
      <c r="M33" s="4" t="str">
        <f>UPPER(I33)</f>
        <v>GEDVILIENĖ</v>
      </c>
      <c r="N33" s="4" t="str">
        <f>UPPER(L33)</f>
        <v>BK KLAIPEDA</v>
      </c>
    </row>
    <row r="34" spans="1:14" ht="12.75">
      <c r="A34" s="18">
        <v>33</v>
      </c>
      <c r="B34" s="19"/>
      <c r="C34" s="65" t="str">
        <f>IF(ISBLANK(B34)," ",G34)</f>
        <v> </v>
      </c>
      <c r="D34" s="66" t="str">
        <f>IF(ISBLANK(B34)," ",CONCATENATE(M34,", ",H34))</f>
        <v> </v>
      </c>
      <c r="E34" s="67" t="str">
        <f>IF(ISBLANK(B34)," ",J34)</f>
        <v> </v>
      </c>
      <c r="F34" s="66" t="str">
        <f>IF(ISBLANK(I34)," ",CONCATENATE(K34," ",N34))</f>
        <v>Klaipėda VETRUNGE</v>
      </c>
      <c r="G34" s="19" t="s">
        <v>36</v>
      </c>
      <c r="H34" s="6" t="s">
        <v>122</v>
      </c>
      <c r="I34" s="6" t="s">
        <v>123</v>
      </c>
      <c r="J34" s="68">
        <v>28780</v>
      </c>
      <c r="K34" s="6" t="s">
        <v>39</v>
      </c>
      <c r="L34" s="6" t="s">
        <v>124</v>
      </c>
      <c r="M34" s="4" t="str">
        <f>UPPER(I34)</f>
        <v>GRICIUS</v>
      </c>
      <c r="N34" s="4" t="str">
        <f>UPPER(L34)</f>
        <v>VETRUNGE</v>
      </c>
    </row>
    <row r="35" spans="1:14" ht="12.75">
      <c r="A35" s="18">
        <v>34</v>
      </c>
      <c r="B35" s="19">
        <v>426</v>
      </c>
      <c r="C35" s="65" t="str">
        <f>IF(ISBLANK(B35)," ",G35)</f>
        <v>M</v>
      </c>
      <c r="D35" s="66" t="str">
        <f>IF(ISBLANK(B35)," ",CONCATENATE(M35,", ",H35))</f>
        <v>GRUBLIENĖ, Živilė</v>
      </c>
      <c r="E35" s="67">
        <f>IF(ISBLANK(B35)," ",J35)</f>
        <v>25849</v>
      </c>
      <c r="F35" s="66" t="str">
        <f>IF(ISBLANK(I35)," ",CONCATENATE(K35," ",N35))</f>
        <v>Klaipėda OK KOPA</v>
      </c>
      <c r="G35" s="19" t="s">
        <v>43</v>
      </c>
      <c r="H35" s="6" t="s">
        <v>125</v>
      </c>
      <c r="I35" s="6" t="s">
        <v>126</v>
      </c>
      <c r="J35" s="68">
        <v>25849</v>
      </c>
      <c r="K35" s="6" t="s">
        <v>39</v>
      </c>
      <c r="L35" s="6" t="s">
        <v>127</v>
      </c>
      <c r="M35" s="4" t="str">
        <f>UPPER(I35)</f>
        <v>GRUBLIENĖ</v>
      </c>
      <c r="N35" s="4" t="str">
        <f>UPPER(L35)</f>
        <v>OK KOPA</v>
      </c>
    </row>
    <row r="36" spans="1:14" ht="12.75">
      <c r="A36" s="18">
        <v>35</v>
      </c>
      <c r="B36" s="19">
        <v>425</v>
      </c>
      <c r="C36" s="65" t="str">
        <f>IF(ISBLANK(B36)," ",G36)</f>
        <v>V</v>
      </c>
      <c r="D36" s="66" t="str">
        <f>IF(ISBLANK(B36)," ",CONCATENATE(M36,", ",H36))</f>
        <v>GRUBLYS, Algirdas</v>
      </c>
      <c r="E36" s="67" t="str">
        <f>IF(ISBLANK(B36)," ",J36)</f>
        <v>1954-08-06</v>
      </c>
      <c r="F36" s="66" t="str">
        <f>IF(ISBLANK(I36)," ",CONCATENATE(K36," ",N36))</f>
        <v>Klaipėda OK KOPA</v>
      </c>
      <c r="G36" s="19" t="s">
        <v>36</v>
      </c>
      <c r="H36" s="6" t="s">
        <v>128</v>
      </c>
      <c r="I36" s="6" t="s">
        <v>129</v>
      </c>
      <c r="J36" s="68" t="s">
        <v>130</v>
      </c>
      <c r="K36" s="6" t="s">
        <v>39</v>
      </c>
      <c r="L36" s="6" t="s">
        <v>127</v>
      </c>
      <c r="M36" s="4" t="str">
        <f>UPPER(I36)</f>
        <v>GRUBLYS</v>
      </c>
      <c r="N36" s="4" t="str">
        <f>UPPER(L36)</f>
        <v>OK KOPA</v>
      </c>
    </row>
    <row r="37" spans="1:14" ht="12.75">
      <c r="A37" s="18">
        <v>36</v>
      </c>
      <c r="B37" s="19">
        <v>436</v>
      </c>
      <c r="C37" s="65" t="str">
        <f>IF(ISBLANK(B37)," ",G37)</f>
        <v>M</v>
      </c>
      <c r="D37" s="66" t="str">
        <f>IF(ISBLANK(B37)," ",CONCATENATE(M37,", ",H37))</f>
        <v>GUDAUSKIENĖ, Natalija</v>
      </c>
      <c r="E37" s="67">
        <f>IF(ISBLANK(B37)," ",J37)</f>
        <v>31222</v>
      </c>
      <c r="F37" s="66" t="str">
        <f>IF(ISBLANK(I37)," ",CONCATENATE(K37," ",N37))</f>
        <v>Klaipėda </v>
      </c>
      <c r="G37" s="19" t="s">
        <v>43</v>
      </c>
      <c r="H37" s="6" t="s">
        <v>131</v>
      </c>
      <c r="I37" s="6" t="s">
        <v>132</v>
      </c>
      <c r="J37" s="68">
        <v>31222</v>
      </c>
      <c r="K37" s="6" t="s">
        <v>39</v>
      </c>
      <c r="L37" s="1"/>
      <c r="M37" s="4" t="str">
        <f>UPPER(I37)</f>
        <v>GUDAUSKIENĖ</v>
      </c>
      <c r="N37" s="4">
        <f>UPPER(L37)</f>
      </c>
    </row>
    <row r="38" spans="1:14" ht="12.75">
      <c r="A38" s="18">
        <v>37</v>
      </c>
      <c r="B38" s="69"/>
      <c r="C38" s="65" t="str">
        <f>IF(ISBLANK(B38)," ",G38)</f>
        <v> </v>
      </c>
      <c r="D38" s="66" t="str">
        <f>IF(ISBLANK(B38)," ",CONCATENATE(M38,", ",H38))</f>
        <v> </v>
      </c>
      <c r="E38" s="67" t="str">
        <f>IF(ISBLANK(B38)," ",J38)</f>
        <v> </v>
      </c>
      <c r="F38" s="66" t="str">
        <f>IF(ISBLANK(I38)," ",CONCATENATE(K38," ",N38))</f>
        <v>Klaipėda </v>
      </c>
      <c r="G38" s="19" t="s">
        <v>43</v>
      </c>
      <c r="H38" s="6" t="s">
        <v>133</v>
      </c>
      <c r="I38" s="6" t="s">
        <v>134</v>
      </c>
      <c r="J38" s="68">
        <v>35873</v>
      </c>
      <c r="K38" s="6" t="s">
        <v>39</v>
      </c>
      <c r="L38" s="6"/>
      <c r="M38" s="4" t="str">
        <f>UPPER(I38)</f>
        <v>GUDELIONYTĖ</v>
      </c>
      <c r="N38" s="4">
        <f>UPPER(L38)</f>
      </c>
    </row>
    <row r="39" spans="1:14" ht="12.75">
      <c r="A39" s="18">
        <v>38</v>
      </c>
      <c r="B39" s="19">
        <v>451</v>
      </c>
      <c r="C39" s="65" t="str">
        <f>IF(ISBLANK(B39)," ",G39)</f>
        <v>V</v>
      </c>
      <c r="D39" s="66" t="str">
        <f>IF(ISBLANK(B39)," ",CONCATENATE(M39,", ",H39))</f>
        <v>GUDELIS, Tomas</v>
      </c>
      <c r="E39" s="67">
        <f>IF(ISBLANK(B39)," ",J39)</f>
        <v>32936</v>
      </c>
      <c r="F39" s="66" t="str">
        <f>IF(ISBLANK(I39)," ",CONCATENATE(K39," ",N39))</f>
        <v>Klaipėda </v>
      </c>
      <c r="G39" s="19" t="s">
        <v>36</v>
      </c>
      <c r="H39" s="6" t="s">
        <v>135</v>
      </c>
      <c r="I39" s="6" t="s">
        <v>136</v>
      </c>
      <c r="J39" s="68">
        <v>32936</v>
      </c>
      <c r="K39" s="6" t="s">
        <v>39</v>
      </c>
      <c r="L39" s="7"/>
      <c r="M39" s="4" t="str">
        <f>UPPER(I39)</f>
        <v>GUDELIS</v>
      </c>
      <c r="N39" s="4">
        <f>UPPER(L39)</f>
      </c>
    </row>
    <row r="40" spans="1:14" ht="12.75">
      <c r="A40" s="18">
        <v>39</v>
      </c>
      <c r="B40" s="19">
        <v>368</v>
      </c>
      <c r="C40" s="65" t="str">
        <f>IF(ISBLANK(B40)," ",G40)</f>
        <v>V</v>
      </c>
      <c r="D40" s="66" t="str">
        <f>IF(ISBLANK(B40)," ",CONCATENATE(M40,", ",H40))</f>
        <v>GUDENS, Normunds</v>
      </c>
      <c r="E40" s="67">
        <f>IF(ISBLANK(B40)," ",J40)</f>
        <v>27370</v>
      </c>
      <c r="F40" s="66" t="str">
        <f>IF(ISBLANK(I40)," ",CONCATENATE(K40," ",N40))</f>
        <v>Riga </v>
      </c>
      <c r="G40" s="19" t="s">
        <v>36</v>
      </c>
      <c r="H40" s="6" t="s">
        <v>137</v>
      </c>
      <c r="I40" s="6" t="s">
        <v>138</v>
      </c>
      <c r="J40" s="68">
        <v>27370</v>
      </c>
      <c r="K40" s="6" t="s">
        <v>139</v>
      </c>
      <c r="L40" s="6"/>
      <c r="M40" s="4" t="str">
        <f>UPPER(I40)</f>
        <v>GUDENS</v>
      </c>
      <c r="N40" s="4">
        <f>UPPER(L40)</f>
      </c>
    </row>
    <row r="41" spans="1:14" ht="12.75">
      <c r="A41" s="18">
        <v>40</v>
      </c>
      <c r="B41" s="19">
        <v>395</v>
      </c>
      <c r="C41" s="65" t="str">
        <f>IF(ISBLANK(B41)," ",G41)</f>
        <v>V</v>
      </c>
      <c r="D41" s="66" t="str">
        <f>IF(ISBLANK(B41)," ",CONCATENATE(M41,", ",H41))</f>
        <v>GULBINAS, Gediminas </v>
      </c>
      <c r="E41" s="67">
        <f>IF(ISBLANK(B41)," ",J41)</f>
        <v>35088</v>
      </c>
      <c r="F41" s="66" t="str">
        <f>IF(ISBLANK(I41)," ",CONCATENATE(K41," ",N41))</f>
        <v>Klaipėda </v>
      </c>
      <c r="G41" s="19" t="s">
        <v>36</v>
      </c>
      <c r="H41" s="6" t="s">
        <v>140</v>
      </c>
      <c r="I41" s="6" t="s">
        <v>141</v>
      </c>
      <c r="J41" s="68">
        <v>35088</v>
      </c>
      <c r="K41" s="6" t="s">
        <v>39</v>
      </c>
      <c r="L41" s="6"/>
      <c r="M41" s="4" t="str">
        <f>UPPER(I41)</f>
        <v>GULBINAS</v>
      </c>
      <c r="N41" s="4">
        <f>UPPER(L41)</f>
      </c>
    </row>
    <row r="42" spans="1:14" ht="12.75">
      <c r="A42" s="18">
        <v>41</v>
      </c>
      <c r="B42" s="19">
        <v>417</v>
      </c>
      <c r="C42" s="65" t="str">
        <f>IF(ISBLANK(B42)," ",G42)</f>
        <v>M</v>
      </c>
      <c r="D42" s="66" t="str">
        <f>IF(ISBLANK(B42)," ",CONCATENATE(M42,", ",H42))</f>
        <v>GUSEVA, Oksana</v>
      </c>
      <c r="E42" s="67">
        <f>IF(ISBLANK(B42)," ",J42)</f>
        <v>28669</v>
      </c>
      <c r="F42" s="66" t="str">
        <f>IF(ISBLANK(I42)," ",CONCATENATE(K42," ",N42))</f>
        <v>Klaipėda MARATONAS</v>
      </c>
      <c r="G42" s="19" t="s">
        <v>43</v>
      </c>
      <c r="H42" s="6" t="s">
        <v>142</v>
      </c>
      <c r="I42" s="6" t="s">
        <v>143</v>
      </c>
      <c r="J42" s="70">
        <v>28669</v>
      </c>
      <c r="K42" s="6" t="s">
        <v>39</v>
      </c>
      <c r="L42" s="6" t="s">
        <v>76</v>
      </c>
      <c r="M42" s="4" t="str">
        <f>UPPER(I42)</f>
        <v>GUSEVA</v>
      </c>
      <c r="N42" s="4" t="str">
        <f>UPPER(L42)</f>
        <v>MARATONAS</v>
      </c>
    </row>
    <row r="43" spans="1:14" ht="12.75">
      <c r="A43" s="18">
        <v>42</v>
      </c>
      <c r="B43" s="24"/>
      <c r="C43" s="65" t="str">
        <f>IF(ISBLANK(B43)," ",G43)</f>
        <v> </v>
      </c>
      <c r="D43" s="66" t="str">
        <f>IF(ISBLANK(B43)," ",CONCATENATE(M43,", ",H43))</f>
        <v> </v>
      </c>
      <c r="E43" s="67" t="str">
        <f>IF(ISBLANK(B43)," ",J43)</f>
        <v> </v>
      </c>
      <c r="F43" s="66" t="str">
        <f>IF(ISBLANK(I43)," ",CONCATENATE(K43," ",N43))</f>
        <v>Klaipėda </v>
      </c>
      <c r="G43" s="19" t="s">
        <v>36</v>
      </c>
      <c r="H43" s="6" t="s">
        <v>144</v>
      </c>
      <c r="I43" s="6" t="s">
        <v>145</v>
      </c>
      <c r="J43" s="68">
        <v>37410</v>
      </c>
      <c r="K43" s="6" t="s">
        <v>39</v>
      </c>
      <c r="L43" s="7"/>
      <c r="M43" s="4" t="str">
        <f>UPPER(I43)</f>
        <v>HIRŠAS</v>
      </c>
      <c r="N43" s="4">
        <f>UPPER(L43)</f>
      </c>
    </row>
    <row r="44" spans="1:14" ht="12.75">
      <c r="A44" s="18">
        <v>43</v>
      </c>
      <c r="B44" s="19">
        <v>439</v>
      </c>
      <c r="C44" s="65" t="str">
        <f>IF(ISBLANK(B44)," ",G44)</f>
        <v>V</v>
      </c>
      <c r="D44" s="66" t="str">
        <f>IF(ISBLANK(B44)," ",CONCATENATE(M44,", ",H44))</f>
        <v>ILGAS, Tadd</v>
      </c>
      <c r="E44" s="67">
        <f>IF(ISBLANK(B44)," ",J44)</f>
        <v>38551</v>
      </c>
      <c r="F44" s="66" t="str">
        <f>IF(ISBLANK(I44)," ",CONCATENATE(K44," ",N44))</f>
        <v>Klaipėda </v>
      </c>
      <c r="G44" s="19" t="s">
        <v>36</v>
      </c>
      <c r="H44" s="6" t="s">
        <v>146</v>
      </c>
      <c r="I44" s="6" t="s">
        <v>147</v>
      </c>
      <c r="J44" s="68">
        <v>38551</v>
      </c>
      <c r="K44" s="6" t="s">
        <v>39</v>
      </c>
      <c r="L44" s="6"/>
      <c r="M44" s="4" t="str">
        <f>UPPER(I44)</f>
        <v>ILGAS</v>
      </c>
      <c r="N44" s="4">
        <f>UPPER(L44)</f>
      </c>
    </row>
    <row r="45" spans="1:14" ht="12.75">
      <c r="A45" s="18">
        <v>44</v>
      </c>
      <c r="B45" s="19">
        <v>422</v>
      </c>
      <c r="C45" s="65" t="str">
        <f>IF(ISBLANK(B45)," ",G45)</f>
        <v>M</v>
      </c>
      <c r="D45" s="66" t="str">
        <f>IF(ISBLANK(B45)," ",CONCATENATE(M45,", ",H45))</f>
        <v>JAKULYTĖ, Dalia</v>
      </c>
      <c r="E45" s="67">
        <f>IF(ISBLANK(B45)," ",J45)</f>
        <v>25675</v>
      </c>
      <c r="F45" s="66" t="str">
        <f>IF(ISBLANK(I45)," ",CONCATENATE(K45," ",N45))</f>
        <v>Klaipėda MARATONAS</v>
      </c>
      <c r="G45" s="19" t="s">
        <v>43</v>
      </c>
      <c r="H45" s="6" t="s">
        <v>148</v>
      </c>
      <c r="I45" s="6" t="s">
        <v>149</v>
      </c>
      <c r="J45" s="68">
        <v>25675</v>
      </c>
      <c r="K45" s="6" t="s">
        <v>39</v>
      </c>
      <c r="L45" s="6" t="s">
        <v>76</v>
      </c>
      <c r="M45" s="4" t="str">
        <f>UPPER(I45)</f>
        <v>JAKULYTĖ</v>
      </c>
      <c r="N45" s="4" t="str">
        <f>UPPER(L45)</f>
        <v>MARATONAS</v>
      </c>
    </row>
    <row r="46" spans="1:14" ht="12.75">
      <c r="A46" s="18">
        <v>45</v>
      </c>
      <c r="B46" s="19">
        <v>444</v>
      </c>
      <c r="C46" s="65" t="str">
        <f>IF(ISBLANK(B46)," ",G46)</f>
        <v>V</v>
      </c>
      <c r="D46" s="66" t="str">
        <f>IF(ISBLANK(B46)," ",CONCATENATE(M46,", ",H46))</f>
        <v>JANUŠAUSKAS, Irmantas</v>
      </c>
      <c r="E46" s="67" t="str">
        <f>IF(ISBLANK(B46)," ",J46)</f>
        <v>1969-08-15</v>
      </c>
      <c r="F46" s="66" t="str">
        <f>IF(ISBLANK(I46)," ",CONCATENATE(K46," ",N46))</f>
        <v>Klaipėda LPM</v>
      </c>
      <c r="G46" s="19" t="s">
        <v>36</v>
      </c>
      <c r="H46" s="6" t="s">
        <v>150</v>
      </c>
      <c r="I46" s="6" t="s">
        <v>151</v>
      </c>
      <c r="J46" s="68" t="s">
        <v>152</v>
      </c>
      <c r="K46" s="6" t="s">
        <v>39</v>
      </c>
      <c r="L46" s="6" t="s">
        <v>153</v>
      </c>
      <c r="M46" s="4" t="str">
        <f>UPPER(I46)</f>
        <v>JANUŠAUSKAS</v>
      </c>
      <c r="N46" s="4" t="str">
        <f>UPPER(L46)</f>
        <v>LPM</v>
      </c>
    </row>
    <row r="47" spans="1:14" ht="12.75">
      <c r="A47" s="18">
        <v>46</v>
      </c>
      <c r="B47" s="19"/>
      <c r="C47" s="65" t="str">
        <f>IF(ISBLANK(B47)," ",G47)</f>
        <v> </v>
      </c>
      <c r="D47" s="66" t="str">
        <f>IF(ISBLANK(B47)," ",CONCATENATE(M47,", ",H47))</f>
        <v> </v>
      </c>
      <c r="E47" s="67" t="str">
        <f>IF(ISBLANK(B47)," ",J47)</f>
        <v> </v>
      </c>
      <c r="F47" s="66" t="str">
        <f>IF(ISBLANK(I47)," ",CONCATENATE(K47," ",N47))</f>
        <v>Palanga </v>
      </c>
      <c r="G47" s="19" t="s">
        <v>36</v>
      </c>
      <c r="H47" s="6" t="s">
        <v>154</v>
      </c>
      <c r="I47" s="6" t="s">
        <v>155</v>
      </c>
      <c r="J47" s="68">
        <v>37049</v>
      </c>
      <c r="K47" s="6" t="s">
        <v>64</v>
      </c>
      <c r="L47" s="7"/>
      <c r="M47" s="4" t="str">
        <f>UPPER(I47)</f>
        <v>JARULIS</v>
      </c>
      <c r="N47" s="4">
        <f>UPPER(L47)</f>
      </c>
    </row>
    <row r="48" spans="1:14" ht="12.75">
      <c r="A48" s="18">
        <v>47</v>
      </c>
      <c r="B48" s="69"/>
      <c r="C48" s="65" t="str">
        <f>IF(ISBLANK(B48)," ",G48)</f>
        <v> </v>
      </c>
      <c r="D48" s="66" t="str">
        <f>IF(ISBLANK(B48)," ",CONCATENATE(M48,", ",H48))</f>
        <v> </v>
      </c>
      <c r="E48" s="67" t="str">
        <f>IF(ISBLANK(B48)," ",J48)</f>
        <v> </v>
      </c>
      <c r="F48" s="66" t="str">
        <f>IF(ISBLANK(I48)," ",CONCATENATE(K48," ",N48))</f>
        <v>Gargždai </v>
      </c>
      <c r="G48" s="19" t="s">
        <v>43</v>
      </c>
      <c r="H48" s="6" t="s">
        <v>156</v>
      </c>
      <c r="I48" s="6" t="s">
        <v>157</v>
      </c>
      <c r="J48" s="68">
        <v>35363</v>
      </c>
      <c r="K48" s="6" t="s">
        <v>158</v>
      </c>
      <c r="L48" s="7"/>
      <c r="M48" s="4" t="str">
        <f>UPPER(I48)</f>
        <v>JOKUBAITYTĖ</v>
      </c>
      <c r="N48" s="4">
        <f>UPPER(L48)</f>
      </c>
    </row>
    <row r="49" spans="1:14" ht="12.75">
      <c r="A49" s="18">
        <v>48</v>
      </c>
      <c r="B49" s="24"/>
      <c r="C49" s="65" t="str">
        <f>IF(ISBLANK(B49)," ",G49)</f>
        <v> </v>
      </c>
      <c r="D49" s="66" t="str">
        <f>IF(ISBLANK(B49)," ",CONCATENATE(M49,", ",H49))</f>
        <v> </v>
      </c>
      <c r="E49" s="67" t="str">
        <f>IF(ISBLANK(B49)," ",J49)</f>
        <v> </v>
      </c>
      <c r="F49" s="66" t="str">
        <f>IF(ISBLANK(I49)," ",CONCATENATE(K49," ",N49))</f>
        <v>Klaipėda </v>
      </c>
      <c r="G49" s="19" t="s">
        <v>36</v>
      </c>
      <c r="H49" s="6" t="s">
        <v>159</v>
      </c>
      <c r="I49" s="6" t="s">
        <v>160</v>
      </c>
      <c r="J49" s="68">
        <v>32532</v>
      </c>
      <c r="K49" s="6" t="s">
        <v>39</v>
      </c>
      <c r="L49" s="1"/>
      <c r="M49" s="4" t="str">
        <f>UPPER(I49)</f>
        <v>JONUŠEVIČIUS</v>
      </c>
      <c r="N49" s="4">
        <f>UPPER(L49)</f>
      </c>
    </row>
    <row r="50" spans="1:14" ht="12.75">
      <c r="A50" s="18">
        <v>49</v>
      </c>
      <c r="B50" s="19">
        <v>433</v>
      </c>
      <c r="C50" s="65" t="str">
        <f>IF(ISBLANK(B50)," ",G50)</f>
        <v>V</v>
      </c>
      <c r="D50" s="66" t="str">
        <f>IF(ISBLANK(B50)," ",CONCATENATE(M50,", ",H50))</f>
        <v>JURČIUS, Renatas</v>
      </c>
      <c r="E50" s="67">
        <f>IF(ISBLANK(B50)," ",J50)</f>
        <v>26209</v>
      </c>
      <c r="F50" s="66" t="str">
        <f>IF(ISBLANK(I50)," ",CONCATENATE(K50," ",N50))</f>
        <v>Klaipėda WWW.BEGA.LT</v>
      </c>
      <c r="G50" s="19" t="s">
        <v>36</v>
      </c>
      <c r="H50" s="6" t="s">
        <v>161</v>
      </c>
      <c r="I50" s="6" t="s">
        <v>162</v>
      </c>
      <c r="J50" s="68">
        <v>26209</v>
      </c>
      <c r="K50" s="6" t="s">
        <v>39</v>
      </c>
      <c r="L50" s="71" t="s">
        <v>163</v>
      </c>
      <c r="M50" s="4" t="str">
        <f>UPPER(I50)</f>
        <v>JURČIUS</v>
      </c>
      <c r="N50" s="72" t="str">
        <f>UPPER(L50)</f>
        <v>WWW.BEGA.LT</v>
      </c>
    </row>
    <row r="51" spans="1:14" ht="12.75">
      <c r="A51" s="18">
        <v>50</v>
      </c>
      <c r="B51" s="19">
        <v>434</v>
      </c>
      <c r="C51" s="65" t="str">
        <f>IF(ISBLANK(B51)," ",G51)</f>
        <v>M</v>
      </c>
      <c r="D51" s="66" t="str">
        <f>IF(ISBLANK(B51)," ",CONCATENATE(M51,", ",H51))</f>
        <v>JURČIŪTĖ, Justė</v>
      </c>
      <c r="E51" s="67">
        <f>IF(ISBLANK(B51)," ",J51)</f>
        <v>36441</v>
      </c>
      <c r="F51" s="66" t="str">
        <f>IF(ISBLANK(I51)," ",CONCATENATE(K51," ",N51))</f>
        <v>Klaipėda </v>
      </c>
      <c r="G51" s="19" t="s">
        <v>43</v>
      </c>
      <c r="H51" s="6" t="s">
        <v>164</v>
      </c>
      <c r="I51" s="6" t="s">
        <v>165</v>
      </c>
      <c r="J51" s="68">
        <v>36441</v>
      </c>
      <c r="K51" s="6" t="s">
        <v>39</v>
      </c>
      <c r="L51" s="6"/>
      <c r="M51" s="4" t="str">
        <f>UPPER(I51)</f>
        <v>JURČIŪTĖ</v>
      </c>
      <c r="N51" s="4">
        <f>UPPER(L51)</f>
      </c>
    </row>
    <row r="52" spans="1:14" ht="12.75">
      <c r="A52" s="18">
        <v>51</v>
      </c>
      <c r="B52" s="19">
        <v>435</v>
      </c>
      <c r="C52" s="65" t="str">
        <f>IF(ISBLANK(B52)," ",G52)</f>
        <v>M</v>
      </c>
      <c r="D52" s="66" t="str">
        <f>IF(ISBLANK(B52)," ",CONCATENATE(M52,", ",H52))</f>
        <v>JURČIŪTĖ, Rusanda</v>
      </c>
      <c r="E52" s="67">
        <f>IF(ISBLANK(B52)," ",J52)</f>
        <v>36734</v>
      </c>
      <c r="F52" s="66" t="str">
        <f>IF(ISBLANK(I52)," ",CONCATENATE(K52," ",N52))</f>
        <v>Klaipėda </v>
      </c>
      <c r="G52" s="19" t="s">
        <v>43</v>
      </c>
      <c r="H52" s="6" t="s">
        <v>166</v>
      </c>
      <c r="I52" s="6" t="s">
        <v>165</v>
      </c>
      <c r="J52" s="68">
        <v>36734</v>
      </c>
      <c r="K52" s="6" t="s">
        <v>39</v>
      </c>
      <c r="L52" s="7"/>
      <c r="M52" s="4" t="str">
        <f>UPPER(I52)</f>
        <v>JURČIŪTĖ</v>
      </c>
      <c r="N52" s="4">
        <f>UPPER(L52)</f>
      </c>
    </row>
    <row r="53" spans="1:14" ht="12.75">
      <c r="A53" s="18">
        <v>52</v>
      </c>
      <c r="B53" s="19"/>
      <c r="C53" s="65" t="str">
        <f>IF(ISBLANK(B53)," ",G53)</f>
        <v> </v>
      </c>
      <c r="D53" s="66" t="str">
        <f>IF(ISBLANK(B53)," ",CONCATENATE(M53,", ",H53))</f>
        <v> </v>
      </c>
      <c r="E53" s="67" t="str">
        <f>IF(ISBLANK(B53)," ",J53)</f>
        <v> </v>
      </c>
      <c r="F53" s="66" t="str">
        <f>IF(ISBLANK(I53)," ",CONCATENATE(K53," ",N53))</f>
        <v>Klaipėda </v>
      </c>
      <c r="G53" s="19" t="s">
        <v>36</v>
      </c>
      <c r="H53" s="6" t="s">
        <v>86</v>
      </c>
      <c r="I53" s="6" t="s">
        <v>167</v>
      </c>
      <c r="J53" s="68">
        <v>37252</v>
      </c>
      <c r="K53" s="6" t="s">
        <v>39</v>
      </c>
      <c r="L53" s="6"/>
      <c r="M53" s="4" t="str">
        <f>UPPER(I53)</f>
        <v>JURKUS</v>
      </c>
      <c r="N53" s="4">
        <f>UPPER(L53)</f>
      </c>
    </row>
    <row r="54" spans="1:14" ht="12.75">
      <c r="A54" s="18">
        <v>53</v>
      </c>
      <c r="B54" s="19">
        <v>367</v>
      </c>
      <c r="C54" s="65" t="str">
        <f>IF(ISBLANK(B54)," ",G54)</f>
        <v>M</v>
      </c>
      <c r="D54" s="66" t="str">
        <f>IF(ISBLANK(B54)," ",CONCATENATE(M54,", ",H54))</f>
        <v>KALNENIEKS, Raitis</v>
      </c>
      <c r="E54" s="67">
        <f>IF(ISBLANK(B54)," ",J54)</f>
        <v>34380</v>
      </c>
      <c r="F54" s="66" t="str">
        <f>IF(ISBLANK(I54)," ",CONCATENATE(K54," ",N54))</f>
        <v>Liepāja </v>
      </c>
      <c r="G54" s="19" t="s">
        <v>43</v>
      </c>
      <c r="H54" s="6" t="s">
        <v>168</v>
      </c>
      <c r="I54" s="6" t="s">
        <v>169</v>
      </c>
      <c r="J54" s="68">
        <v>34380</v>
      </c>
      <c r="K54" s="6" t="s">
        <v>170</v>
      </c>
      <c r="L54" s="6"/>
      <c r="M54" s="4" t="str">
        <f>UPPER(I54)</f>
        <v>KALNENIEKS</v>
      </c>
      <c r="N54" s="4">
        <f>UPPER(L54)</f>
      </c>
    </row>
    <row r="55" spans="1:14" ht="12.75">
      <c r="A55" s="18">
        <v>54</v>
      </c>
      <c r="B55" s="19">
        <v>424</v>
      </c>
      <c r="C55" s="65" t="str">
        <f>IF(ISBLANK(B55)," ",G55)</f>
        <v>V</v>
      </c>
      <c r="D55" s="66" t="str">
        <f>IF(ISBLANK(B55)," ",CONCATENATE(M55,", ",H55))</f>
        <v>KANIAUSKAS, Raimundas</v>
      </c>
      <c r="E55" s="67" t="str">
        <f>IF(ISBLANK(B55)," ",J55)</f>
        <v>1961-05-28</v>
      </c>
      <c r="F55" s="66" t="str">
        <f>IF(ISBLANK(I55)," ",CONCATENATE(K55," ",N55))</f>
        <v>Klaipėda KO ČIA BATAI?</v>
      </c>
      <c r="G55" s="19" t="s">
        <v>36</v>
      </c>
      <c r="H55" s="6" t="s">
        <v>171</v>
      </c>
      <c r="I55" s="6" t="s">
        <v>172</v>
      </c>
      <c r="J55" s="68" t="s">
        <v>173</v>
      </c>
      <c r="K55" s="6" t="s">
        <v>39</v>
      </c>
      <c r="L55" s="6" t="s">
        <v>174</v>
      </c>
      <c r="M55" s="4" t="str">
        <f>UPPER(I55)</f>
        <v>KANIAUSKAS</v>
      </c>
      <c r="N55" s="4" t="str">
        <f>UPPER(L55)</f>
        <v>KO ČIA BATAI?</v>
      </c>
    </row>
    <row r="56" spans="1:14" ht="12.75">
      <c r="A56" s="18">
        <v>55</v>
      </c>
      <c r="B56" s="19">
        <v>423</v>
      </c>
      <c r="C56" s="65" t="str">
        <f>IF(ISBLANK(B56)," ",G56)</f>
        <v>V</v>
      </c>
      <c r="D56" s="66" t="str">
        <f>IF(ISBLANK(B56)," ",CONCATENATE(M56,", ",H56))</f>
        <v>KANIAUSKAS, Kęstutis</v>
      </c>
      <c r="E56" s="67">
        <f>IF(ISBLANK(B56)," ",J56)</f>
        <v>31238</v>
      </c>
      <c r="F56" s="66" t="str">
        <f>IF(ISBLANK(I56)," ",CONCATENATE(K56," ",N56))</f>
        <v>Klaipėda KO ČIA BATAI?</v>
      </c>
      <c r="G56" s="19" t="s">
        <v>36</v>
      </c>
      <c r="H56" s="6" t="s">
        <v>175</v>
      </c>
      <c r="I56" s="6" t="s">
        <v>172</v>
      </c>
      <c r="J56" s="68">
        <v>31238</v>
      </c>
      <c r="K56" s="6" t="s">
        <v>39</v>
      </c>
      <c r="L56" s="6" t="s">
        <v>174</v>
      </c>
      <c r="M56" s="4" t="str">
        <f>UPPER(I56)</f>
        <v>KANIAUSKAS</v>
      </c>
      <c r="N56" s="4" t="str">
        <f>UPPER(L56)</f>
        <v>KO ČIA BATAI?</v>
      </c>
    </row>
    <row r="57" spans="1:14" ht="12.75">
      <c r="A57" s="18">
        <v>56</v>
      </c>
      <c r="B57" s="19"/>
      <c r="C57" s="65" t="str">
        <f>IF(ISBLANK(B57)," ",G57)</f>
        <v> </v>
      </c>
      <c r="D57" s="66" t="str">
        <f>IF(ISBLANK(B57)," ",CONCATENATE(M57,", ",H57))</f>
        <v> </v>
      </c>
      <c r="E57" s="67" t="str">
        <f>IF(ISBLANK(B57)," ",J57)</f>
        <v> </v>
      </c>
      <c r="F57" s="66" t="str">
        <f>IF(ISBLANK(I57)," ",CONCATENATE(K57," ",N57))</f>
        <v>Klaipėda </v>
      </c>
      <c r="G57" s="19" t="s">
        <v>36</v>
      </c>
      <c r="H57" s="6" t="s">
        <v>176</v>
      </c>
      <c r="I57" s="6" t="s">
        <v>177</v>
      </c>
      <c r="J57" s="68">
        <v>37679</v>
      </c>
      <c r="K57" s="6" t="s">
        <v>39</v>
      </c>
      <c r="L57" s="6"/>
      <c r="M57" s="4" t="str">
        <f>UPPER(I57)</f>
        <v>KATKAUSKAS</v>
      </c>
      <c r="N57" s="4">
        <f>UPPER(L57)</f>
      </c>
    </row>
    <row r="58" spans="1:14" ht="12.75">
      <c r="A58" s="18">
        <v>57</v>
      </c>
      <c r="B58" s="19">
        <v>362</v>
      </c>
      <c r="C58" s="65" t="str">
        <f>IF(ISBLANK(B58)," ",G58)</f>
        <v>M</v>
      </c>
      <c r="D58" s="66" t="str">
        <f>IF(ISBLANK(B58)," ",CONCATENATE(M58,", ",H58))</f>
        <v>KISEĻEVA, Aiva</v>
      </c>
      <c r="E58" s="67">
        <f>IF(ISBLANK(B58)," ",J58)</f>
        <v>32097</v>
      </c>
      <c r="F58" s="66" t="str">
        <f>IF(ISBLANK(I58)," ",CONCATENATE(K58," ",N58))</f>
        <v>Liepaja </v>
      </c>
      <c r="G58" s="19" t="s">
        <v>43</v>
      </c>
      <c r="H58" s="6" t="s">
        <v>178</v>
      </c>
      <c r="I58" s="6" t="s">
        <v>179</v>
      </c>
      <c r="J58" s="68">
        <v>32097</v>
      </c>
      <c r="K58" s="6" t="s">
        <v>180</v>
      </c>
      <c r="L58" s="7"/>
      <c r="M58" s="4" t="str">
        <f>UPPER(I58)</f>
        <v>KISEĻEVA</v>
      </c>
      <c r="N58" s="4">
        <f>UPPER(L58)</f>
      </c>
    </row>
    <row r="59" spans="1:14" ht="12.75">
      <c r="A59" s="18">
        <v>58</v>
      </c>
      <c r="B59" s="19">
        <v>393</v>
      </c>
      <c r="C59" s="65" t="str">
        <f>IF(ISBLANK(B59)," ",G59)</f>
        <v>V</v>
      </c>
      <c r="D59" s="66" t="str">
        <f>IF(ISBLANK(B59)," ",CONCATENATE(M59,", ",H59))</f>
        <v>KISELIOVAS, Andrius</v>
      </c>
      <c r="E59" s="67">
        <f>IF(ISBLANK(B59)," ",J59)</f>
        <v>35031</v>
      </c>
      <c r="F59" s="66" t="str">
        <f>IF(ISBLANK(I59)," ",CONCATENATE(K59," ",N59))</f>
        <v>Klaipėda </v>
      </c>
      <c r="G59" s="19" t="s">
        <v>36</v>
      </c>
      <c r="H59" s="6" t="s">
        <v>77</v>
      </c>
      <c r="I59" s="6" t="s">
        <v>181</v>
      </c>
      <c r="J59" s="68">
        <v>35031</v>
      </c>
      <c r="K59" s="6" t="s">
        <v>39</v>
      </c>
      <c r="L59" s="7"/>
      <c r="M59" s="4" t="str">
        <f>UPPER(I59)</f>
        <v>KISELIOVAS</v>
      </c>
      <c r="N59" s="4">
        <f>UPPER(L59)</f>
      </c>
    </row>
    <row r="60" spans="1:14" ht="12.75">
      <c r="A60" s="18">
        <v>59</v>
      </c>
      <c r="B60" s="19"/>
      <c r="C60" s="65" t="str">
        <f>IF(ISBLANK(B60)," ",G60)</f>
        <v> </v>
      </c>
      <c r="D60" s="66" t="str">
        <f>IF(ISBLANK(B60)," ",CONCATENATE(M60,", ",H60))</f>
        <v> </v>
      </c>
      <c r="E60" s="67" t="str">
        <f>IF(ISBLANK(B60)," ",J60)</f>
        <v> </v>
      </c>
      <c r="F60" s="66" t="str">
        <f>IF(ISBLANK(I60)," ",CONCATENATE(K60," ",N60))</f>
        <v>Kelmė KAŠČIUKAI</v>
      </c>
      <c r="G60" s="19" t="s">
        <v>36</v>
      </c>
      <c r="H60" s="6" t="s">
        <v>182</v>
      </c>
      <c r="I60" s="6" t="s">
        <v>183</v>
      </c>
      <c r="J60" s="68">
        <v>31607</v>
      </c>
      <c r="K60" s="6" t="s">
        <v>49</v>
      </c>
      <c r="L60" s="6" t="s">
        <v>50</v>
      </c>
      <c r="M60" s="4" t="str">
        <f>UPPER(I60)</f>
        <v>KRINCIUS</v>
      </c>
      <c r="N60" s="4" t="str">
        <f>UPPER(L60)</f>
        <v>KAŠČIUKAI</v>
      </c>
    </row>
    <row r="61" spans="1:14" ht="12.75">
      <c r="A61" s="18">
        <v>60</v>
      </c>
      <c r="B61" s="19">
        <v>403</v>
      </c>
      <c r="C61" s="65" t="str">
        <f>IF(ISBLANK(B61)," ",G61)</f>
        <v>M</v>
      </c>
      <c r="D61" s="66" t="str">
        <f>IF(ISBLANK(B61)," ",CONCATENATE(M61,", ",H61))</f>
        <v>KRIŠTAPONYTĖ, Eglė</v>
      </c>
      <c r="E61" s="67">
        <f>IF(ISBLANK(B61)," ",J61)</f>
        <v>31537</v>
      </c>
      <c r="F61" s="66" t="str">
        <f>IF(ISBLANK(I61)," ",CONCATENATE(K61," ",N61))</f>
        <v>Klaipėda VĖTRUNGĖ</v>
      </c>
      <c r="G61" s="19" t="s">
        <v>43</v>
      </c>
      <c r="H61" s="6" t="s">
        <v>184</v>
      </c>
      <c r="I61" s="6" t="s">
        <v>185</v>
      </c>
      <c r="J61" s="68">
        <v>31537</v>
      </c>
      <c r="K61" s="6" t="s">
        <v>39</v>
      </c>
      <c r="L61" s="6" t="s">
        <v>56</v>
      </c>
      <c r="M61" s="4" t="str">
        <f>UPPER(I61)</f>
        <v>KRIŠTAPONYTĖ</v>
      </c>
      <c r="N61" s="4" t="str">
        <f>UPPER(L61)</f>
        <v>VĖTRUNGĖ</v>
      </c>
    </row>
    <row r="62" spans="1:14" ht="12.75">
      <c r="A62" s="18">
        <v>61</v>
      </c>
      <c r="B62" s="19"/>
      <c r="C62" s="65" t="str">
        <f>IF(ISBLANK(B62)," ",G62)</f>
        <v> </v>
      </c>
      <c r="D62" s="66" t="str">
        <f>IF(ISBLANK(B62)," ",CONCATENATE(M62,", ",H62))</f>
        <v> </v>
      </c>
      <c r="E62" s="67" t="str">
        <f>IF(ISBLANK(B62)," ",J62)</f>
        <v> </v>
      </c>
      <c r="F62" s="66" t="str">
        <f>IF(ISBLANK(I62)," ",CONCATENATE(K62," ",N62))</f>
        <v>Klaipėda </v>
      </c>
      <c r="G62" s="19" t="s">
        <v>36</v>
      </c>
      <c r="H62" s="6" t="s">
        <v>186</v>
      </c>
      <c r="I62" s="6" t="s">
        <v>187</v>
      </c>
      <c r="J62" s="68">
        <v>31364</v>
      </c>
      <c r="K62" s="6" t="s">
        <v>39</v>
      </c>
      <c r="L62" s="6"/>
      <c r="M62" s="4" t="str">
        <f>UPPER(I62)</f>
        <v>KRUKONIS</v>
      </c>
      <c r="N62" s="4">
        <f>UPPER(L62)</f>
      </c>
    </row>
    <row r="63" spans="1:14" ht="12.75">
      <c r="A63" s="18">
        <v>62</v>
      </c>
      <c r="B63" s="19">
        <v>470</v>
      </c>
      <c r="C63" s="65" t="str">
        <f>IF(ISBLANK(B63)," ",G63)</f>
        <v>M</v>
      </c>
      <c r="D63" s="66" t="str">
        <f>IF(ISBLANK(B63)," ",CONCATENATE(M63,", ",H63))</f>
        <v>KUČINSKAITĖ, Dominyka</v>
      </c>
      <c r="E63" s="67">
        <f>IF(ISBLANK(B63)," ",J63)</f>
        <v>36184</v>
      </c>
      <c r="F63" s="66" t="str">
        <f>IF(ISBLANK(I63)," ",CONCATENATE(K63," ",N63))</f>
        <v>Klaipėda </v>
      </c>
      <c r="G63" s="19" t="s">
        <v>43</v>
      </c>
      <c r="H63" s="6" t="s">
        <v>188</v>
      </c>
      <c r="I63" s="6" t="s">
        <v>189</v>
      </c>
      <c r="J63" s="68">
        <v>36184</v>
      </c>
      <c r="K63" s="6" t="s">
        <v>39</v>
      </c>
      <c r="L63" s="6"/>
      <c r="M63" s="4" t="str">
        <f>UPPER(I63)</f>
        <v>KUČINSKAITĖ</v>
      </c>
      <c r="N63" s="4">
        <f>UPPER(L63)</f>
      </c>
    </row>
    <row r="64" spans="1:14" ht="12.75">
      <c r="A64" s="18">
        <v>63</v>
      </c>
      <c r="B64" s="19">
        <v>401</v>
      </c>
      <c r="C64" s="65" t="str">
        <f>IF(ISBLANK(B64)," ",G64)</f>
        <v>V</v>
      </c>
      <c r="D64" s="66" t="str">
        <f>IF(ISBLANK(B64)," ",CONCATENATE(M64,", ",H64))</f>
        <v>KUSAS, Deimantas</v>
      </c>
      <c r="E64" s="67">
        <f>IF(ISBLANK(B64)," ",J64)</f>
        <v>29943</v>
      </c>
      <c r="F64" s="66" t="str">
        <f>IF(ISBLANK(I64)," ",CONCATENATE(K64," ",N64))</f>
        <v>Klaipėda SK VETRUNGE</v>
      </c>
      <c r="G64" s="19" t="s">
        <v>36</v>
      </c>
      <c r="H64" s="6" t="s">
        <v>190</v>
      </c>
      <c r="I64" s="6" t="s">
        <v>191</v>
      </c>
      <c r="J64" s="68">
        <v>29943</v>
      </c>
      <c r="K64" s="6" t="s">
        <v>39</v>
      </c>
      <c r="L64" s="6" t="s">
        <v>192</v>
      </c>
      <c r="M64" s="4" t="str">
        <f>UPPER(I64)</f>
        <v>KUSAS</v>
      </c>
      <c r="N64" s="4" t="str">
        <f>UPPER(L64)</f>
        <v>SK VETRUNGE</v>
      </c>
    </row>
    <row r="65" spans="1:14" ht="12.75">
      <c r="A65" s="18">
        <v>64</v>
      </c>
      <c r="B65" s="19">
        <v>394</v>
      </c>
      <c r="C65" s="65" t="str">
        <f>IF(ISBLANK(B65)," ",G65)</f>
        <v>V</v>
      </c>
      <c r="D65" s="66" t="str">
        <f>IF(ISBLANK(B65)," ",CONCATENATE(M65,", ",H65))</f>
        <v>KVIETKUS, Bronislavas</v>
      </c>
      <c r="E65" s="67">
        <f>IF(ISBLANK(B65)," ",J65)</f>
        <v>33663</v>
      </c>
      <c r="F65" s="66" t="str">
        <f>IF(ISBLANK(I65)," ",CONCATENATE(K65," ",N65))</f>
        <v>Klaipėda </v>
      </c>
      <c r="G65" s="19" t="s">
        <v>36</v>
      </c>
      <c r="H65" s="6" t="s">
        <v>193</v>
      </c>
      <c r="I65" s="6" t="s">
        <v>194</v>
      </c>
      <c r="J65" s="68">
        <v>33663</v>
      </c>
      <c r="K65" s="6" t="s">
        <v>39</v>
      </c>
      <c r="L65" s="6"/>
      <c r="M65" s="4" t="str">
        <f>UPPER(I65)</f>
        <v>KVIETKUS</v>
      </c>
      <c r="N65" s="4">
        <f>UPPER(L65)</f>
      </c>
    </row>
    <row r="66" spans="1:14" ht="12.75">
      <c r="A66" s="18">
        <v>65</v>
      </c>
      <c r="B66" s="19">
        <v>400</v>
      </c>
      <c r="C66" s="65" t="str">
        <f>IF(ISBLANK(B66)," ",G66)</f>
        <v>M</v>
      </c>
      <c r="D66" s="66" t="str">
        <f>IF(ISBLANK(B66)," ",CONCATENATE(M66,", ",H66))</f>
        <v>LATAKAITĖ, Reda</v>
      </c>
      <c r="E66" s="67">
        <f>IF(ISBLANK(B66)," ",J66)</f>
        <v>30821</v>
      </c>
      <c r="F66" s="66" t="str">
        <f>IF(ISBLANK(I66)," ",CONCATENATE(K66," ",N66))</f>
        <v>Klaipėda </v>
      </c>
      <c r="G66" s="19" t="s">
        <v>43</v>
      </c>
      <c r="H66" s="6" t="s">
        <v>195</v>
      </c>
      <c r="I66" s="6" t="s">
        <v>196</v>
      </c>
      <c r="J66" s="68">
        <v>30821</v>
      </c>
      <c r="K66" s="6" t="s">
        <v>39</v>
      </c>
      <c r="L66" s="6"/>
      <c r="M66" s="4" t="str">
        <f>UPPER(I66)</f>
        <v>LATAKAITĖ</v>
      </c>
      <c r="N66" s="4">
        <f>UPPER(L66)</f>
      </c>
    </row>
    <row r="67" spans="1:14" ht="12.75">
      <c r="A67" s="18">
        <v>66</v>
      </c>
      <c r="B67" s="19">
        <v>384</v>
      </c>
      <c r="C67" s="65" t="str">
        <f>IF(ISBLANK(B67)," ",G67)</f>
        <v>V</v>
      </c>
      <c r="D67" s="66" t="str">
        <f>IF(ISBLANK(B67)," ",CONCATENATE(M67,", ",H67))</f>
        <v>LATAKAS, Gintaras</v>
      </c>
      <c r="E67" s="67" t="str">
        <f>IF(ISBLANK(B67)," ",J67)</f>
        <v>1964-11-27</v>
      </c>
      <c r="F67" s="66" t="str">
        <f>IF(ISBLANK(I67)," ",CONCATENATE(K67," ",N67))</f>
        <v>Klaipėda ĄŽUOLAS</v>
      </c>
      <c r="G67" s="19" t="s">
        <v>36</v>
      </c>
      <c r="H67" s="6" t="s">
        <v>197</v>
      </c>
      <c r="I67" s="6" t="s">
        <v>198</v>
      </c>
      <c r="J67" s="68" t="s">
        <v>199</v>
      </c>
      <c r="K67" s="6" t="s">
        <v>39</v>
      </c>
      <c r="L67" s="6" t="s">
        <v>200</v>
      </c>
      <c r="M67" s="4" t="str">
        <f>UPPER(I67)</f>
        <v>LATAKAS</v>
      </c>
      <c r="N67" s="4" t="str">
        <f>UPPER(L67)</f>
        <v>ĄŽUOLAS</v>
      </c>
    </row>
    <row r="68" spans="1:14" ht="12.75">
      <c r="A68" s="18">
        <v>67</v>
      </c>
      <c r="B68" s="19">
        <v>365</v>
      </c>
      <c r="C68" s="65" t="str">
        <f>IF(ISBLANK(B68)," ",G68)</f>
        <v>M</v>
      </c>
      <c r="D68" s="66" t="str">
        <f>IF(ISBLANK(B68)," ",CONCATENATE(M68,", ",H68))</f>
        <v>LEKAVIČIŪTĖ, Fausta</v>
      </c>
      <c r="E68" s="67">
        <f>IF(ISBLANK(B68)," ",J68)</f>
        <v>37468</v>
      </c>
      <c r="F68" s="66" t="str">
        <f>IF(ISBLANK(I68)," ",CONCATENATE(K68," ",N68))</f>
        <v>Klaipėda MARATONAS</v>
      </c>
      <c r="G68" s="19" t="s">
        <v>43</v>
      </c>
      <c r="H68" s="6" t="s">
        <v>201</v>
      </c>
      <c r="I68" s="6" t="s">
        <v>202</v>
      </c>
      <c r="J68" s="68">
        <v>37468</v>
      </c>
      <c r="K68" s="6" t="s">
        <v>39</v>
      </c>
      <c r="L68" s="6" t="s">
        <v>76</v>
      </c>
      <c r="M68" s="4" t="str">
        <f>UPPER(I68)</f>
        <v>LEKAVIČIŪTĖ</v>
      </c>
      <c r="N68" s="4" t="str">
        <f>UPPER(L68)</f>
        <v>MARATONAS</v>
      </c>
    </row>
    <row r="69" spans="1:14" ht="12.75">
      <c r="A69" s="18">
        <v>68</v>
      </c>
      <c r="B69" s="19">
        <v>473</v>
      </c>
      <c r="C69" s="65" t="str">
        <f>IF(ISBLANK(B69)," ",G69)</f>
        <v>V</v>
      </c>
      <c r="D69" s="66" t="str">
        <f>IF(ISBLANK(B69)," ",CONCATENATE(M69,", ",H69))</f>
        <v>LIPP, Evaldas</v>
      </c>
      <c r="E69" s="67">
        <f>IF(ISBLANK(B69)," ",J69)</f>
        <v>38239</v>
      </c>
      <c r="F69" s="66" t="str">
        <f>IF(ISBLANK(I69)," ",CONCATENATE(K69," ",N69))</f>
        <v>Klaipėda VAIVORYKŠTĖS TAKO GIMNAZIJA</v>
      </c>
      <c r="G69" s="19" t="s">
        <v>36</v>
      </c>
      <c r="H69" s="6" t="s">
        <v>203</v>
      </c>
      <c r="I69" s="6" t="s">
        <v>204</v>
      </c>
      <c r="J69" s="68">
        <v>38239</v>
      </c>
      <c r="K69" s="6" t="s">
        <v>39</v>
      </c>
      <c r="L69" s="6" t="s">
        <v>99</v>
      </c>
      <c r="M69" s="4" t="str">
        <f>UPPER(I69)</f>
        <v>LIPP</v>
      </c>
      <c r="N69" s="4" t="str">
        <f>UPPER(L69)</f>
        <v>VAIVORYKŠTĖS TAKO GIMNAZIJA</v>
      </c>
    </row>
    <row r="70" spans="1:14" ht="12.75">
      <c r="A70" s="18">
        <v>69</v>
      </c>
      <c r="B70" s="19">
        <v>378</v>
      </c>
      <c r="C70" s="65" t="str">
        <f>IF(ISBLANK(B70)," ",G70)</f>
        <v>V</v>
      </c>
      <c r="D70" s="66" t="str">
        <f>IF(ISBLANK(B70)," ",CONCATENATE(M70,", ",H70))</f>
        <v>LIUKAITIS, Andrius</v>
      </c>
      <c r="E70" s="67">
        <f>IF(ISBLANK(B70)," ",J70)</f>
        <v>35318</v>
      </c>
      <c r="F70" s="66" t="str">
        <f>IF(ISBLANK(I70)," ",CONCATENATE(K70," ",N70))</f>
        <v>Palanga TDIBMK ,,TVINKSNIS"</v>
      </c>
      <c r="G70" s="19" t="s">
        <v>36</v>
      </c>
      <c r="H70" s="6" t="s">
        <v>77</v>
      </c>
      <c r="I70" s="6" t="s">
        <v>205</v>
      </c>
      <c r="J70" s="68">
        <v>35318</v>
      </c>
      <c r="K70" s="6" t="s">
        <v>64</v>
      </c>
      <c r="L70" s="6" t="s">
        <v>206</v>
      </c>
      <c r="M70" s="4" t="str">
        <f>UPPER(I70)</f>
        <v>LIUKAITIS</v>
      </c>
      <c r="N70" s="4" t="str">
        <f>UPPER(L70)</f>
        <v>TDIBMK ,,TVINKSNIS"</v>
      </c>
    </row>
    <row r="71" spans="1:14" ht="12.75">
      <c r="A71" s="18">
        <v>70</v>
      </c>
      <c r="B71" s="19">
        <v>361</v>
      </c>
      <c r="C71" s="65" t="str">
        <f>IF(ISBLANK(B71)," ",G71)</f>
        <v>V</v>
      </c>
      <c r="D71" s="66" t="str">
        <f>IF(ISBLANK(B71)," ",CONCATENATE(M71,", ",H71))</f>
        <v>LŪKS, Nauris</v>
      </c>
      <c r="E71" s="67">
        <f>IF(ISBLANK(B71)," ",J71)</f>
        <v>33868</v>
      </c>
      <c r="F71" s="66" t="str">
        <f>IF(ISBLANK(I71)," ",CONCATENATE(K71," ",N71))</f>
        <v>Liepaja </v>
      </c>
      <c r="G71" s="19" t="s">
        <v>36</v>
      </c>
      <c r="H71" s="6" t="s">
        <v>207</v>
      </c>
      <c r="I71" s="6" t="s">
        <v>208</v>
      </c>
      <c r="J71" s="68">
        <v>33868</v>
      </c>
      <c r="K71" s="6" t="s">
        <v>180</v>
      </c>
      <c r="L71" s="7"/>
      <c r="M71" s="4" t="str">
        <f>UPPER(I71)</f>
        <v>LŪKS</v>
      </c>
      <c r="N71" s="4">
        <f>UPPER(L71)</f>
      </c>
    </row>
    <row r="72" spans="1:14" ht="12.75">
      <c r="A72" s="18">
        <v>71</v>
      </c>
      <c r="B72" s="19">
        <v>412</v>
      </c>
      <c r="C72" s="65" t="str">
        <f>IF(ISBLANK(B72)," ",G72)</f>
        <v>V</v>
      </c>
      <c r="D72" s="66" t="str">
        <f>IF(ISBLANK(B72)," ",CONCATENATE(M72,", ",H72))</f>
        <v>MAČERNIUS, Aurimas</v>
      </c>
      <c r="E72" s="67">
        <f>IF(ISBLANK(B72)," ",J72)</f>
        <v>28992</v>
      </c>
      <c r="F72" s="66" t="str">
        <f>IF(ISBLANK(I72)," ",CONCATENATE(K72," ",N72))</f>
        <v>Kretinga GILIUKAS.LT</v>
      </c>
      <c r="G72" s="19" t="s">
        <v>36</v>
      </c>
      <c r="H72" s="6" t="s">
        <v>209</v>
      </c>
      <c r="I72" s="6" t="s">
        <v>210</v>
      </c>
      <c r="J72" s="68">
        <v>28992</v>
      </c>
      <c r="K72" s="6" t="s">
        <v>59</v>
      </c>
      <c r="L72" s="71" t="s">
        <v>211</v>
      </c>
      <c r="M72" s="4" t="str">
        <f>UPPER(I72)</f>
        <v>MAČERNIUS</v>
      </c>
      <c r="N72" s="72" t="str">
        <f>UPPER(L72)</f>
        <v>GILIUKAS.LT</v>
      </c>
    </row>
    <row r="73" spans="1:14" ht="12.75">
      <c r="A73" s="18">
        <v>72</v>
      </c>
      <c r="B73" s="19">
        <v>381</v>
      </c>
      <c r="C73" s="65" t="str">
        <f>IF(ISBLANK(B73)," ",G73)</f>
        <v>M</v>
      </c>
      <c r="D73" s="66" t="str">
        <f>IF(ISBLANK(B73)," ",CONCATENATE(M73,", ",H73))</f>
        <v>MALAKAUSKIENĖ, Ilona</v>
      </c>
      <c r="E73" s="67">
        <f>IF(ISBLANK(B73)," ",J73)</f>
        <v>25743</v>
      </c>
      <c r="F73" s="66" t="str">
        <f>IF(ISBLANK(I73)," ",CONCATENATE(K73," ",N73))</f>
        <v>Klaipėda VAIVORYKŠTĖS TAKO GIMNAZIJA</v>
      </c>
      <c r="G73" s="19" t="s">
        <v>43</v>
      </c>
      <c r="H73" s="6" t="s">
        <v>212</v>
      </c>
      <c r="I73" s="6" t="s">
        <v>213</v>
      </c>
      <c r="J73" s="68">
        <v>25743</v>
      </c>
      <c r="K73" s="6" t="s">
        <v>39</v>
      </c>
      <c r="L73" s="6" t="s">
        <v>99</v>
      </c>
      <c r="M73" s="4" t="str">
        <f>UPPER(I73)</f>
        <v>MALAKAUSKIENĖ</v>
      </c>
      <c r="N73" s="4" t="str">
        <f>UPPER(L73)</f>
        <v>VAIVORYKŠTĖS TAKO GIMNAZIJA</v>
      </c>
    </row>
    <row r="74" spans="1:14" ht="12.75">
      <c r="A74" s="18">
        <v>73</v>
      </c>
      <c r="B74" s="19">
        <v>472</v>
      </c>
      <c r="C74" s="65" t="str">
        <f>IF(ISBLANK(B74)," ",G74)</f>
        <v>M</v>
      </c>
      <c r="D74" s="66" t="str">
        <f>IF(ISBLANK(B74)," ",CONCATENATE(M74,", ",H74))</f>
        <v>MARTINKUTĖ, Liveta </v>
      </c>
      <c r="E74" s="67">
        <f>IF(ISBLANK(B74)," ",J74)</f>
        <v>35947</v>
      </c>
      <c r="F74" s="66" t="str">
        <f>IF(ISBLANK(I74)," ",CONCATENATE(K74," ",N74))</f>
        <v>Klaipėda </v>
      </c>
      <c r="G74" s="19" t="s">
        <v>43</v>
      </c>
      <c r="H74" s="6" t="s">
        <v>214</v>
      </c>
      <c r="I74" s="6" t="s">
        <v>215</v>
      </c>
      <c r="J74" s="68">
        <v>35947</v>
      </c>
      <c r="K74" s="6" t="s">
        <v>39</v>
      </c>
      <c r="L74" s="7"/>
      <c r="M74" s="4" t="str">
        <f>UPPER(I74)</f>
        <v>MARTINKUTĖ</v>
      </c>
      <c r="N74" s="4">
        <f>UPPER(L74)</f>
      </c>
    </row>
    <row r="75" spans="1:14" ht="12.75">
      <c r="A75" s="18">
        <v>74</v>
      </c>
      <c r="B75" s="19">
        <v>443</v>
      </c>
      <c r="C75" s="65" t="str">
        <f>IF(ISBLANK(B75)," ",G75)</f>
        <v>V</v>
      </c>
      <c r="D75" s="66" t="str">
        <f>IF(ISBLANK(B75)," ",CONCATENATE(M75,", ",H75))</f>
        <v>MARTIŠAUSKAS, Giedrius</v>
      </c>
      <c r="E75" s="67">
        <f>IF(ISBLANK(B75)," ",J75)</f>
        <v>30638</v>
      </c>
      <c r="F75" s="66" t="str">
        <f>IF(ISBLANK(I75)," ",CONCATENATE(K75," ",N75))</f>
        <v>Klaipėda ĄŽUOLAS</v>
      </c>
      <c r="G75" s="19" t="s">
        <v>36</v>
      </c>
      <c r="H75" s="6" t="s">
        <v>216</v>
      </c>
      <c r="I75" s="6" t="s">
        <v>217</v>
      </c>
      <c r="J75" s="68">
        <v>30638</v>
      </c>
      <c r="K75" s="6" t="s">
        <v>39</v>
      </c>
      <c r="L75" s="6" t="s">
        <v>200</v>
      </c>
      <c r="M75" s="4" t="str">
        <f>UPPER(I75)</f>
        <v>MARTIŠAUSKAS</v>
      </c>
      <c r="N75" s="4" t="str">
        <f>UPPER(L75)</f>
        <v>ĄŽUOLAS</v>
      </c>
    </row>
    <row r="76" spans="1:14" ht="12.75">
      <c r="A76" s="18">
        <v>75</v>
      </c>
      <c r="B76" s="19">
        <v>387</v>
      </c>
      <c r="C76" s="65" t="str">
        <f>IF(ISBLANK(B76)," ",G76)</f>
        <v>V</v>
      </c>
      <c r="D76" s="66" t="str">
        <f>IF(ISBLANK(B76)," ",CONCATENATE(M76,", ",H76))</f>
        <v>MAULIUS, Jonas</v>
      </c>
      <c r="E76" s="67">
        <f>IF(ISBLANK(B76)," ",J76)</f>
        <v>32489</v>
      </c>
      <c r="F76" s="66" t="str">
        <f>IF(ISBLANK(I76)," ",CONCATENATE(K76," ",N76))</f>
        <v>Klaipėda </v>
      </c>
      <c r="G76" s="19" t="s">
        <v>36</v>
      </c>
      <c r="H76" s="6" t="s">
        <v>86</v>
      </c>
      <c r="I76" s="6" t="s">
        <v>218</v>
      </c>
      <c r="J76" s="68">
        <v>32489</v>
      </c>
      <c r="K76" s="6" t="s">
        <v>39</v>
      </c>
      <c r="L76" s="6"/>
      <c r="M76" s="4" t="str">
        <f>UPPER(I76)</f>
        <v>MAULIUS</v>
      </c>
      <c r="N76" s="4">
        <f>UPPER(L76)</f>
      </c>
    </row>
    <row r="77" spans="1:14" ht="12.75">
      <c r="A77" s="18">
        <v>76</v>
      </c>
      <c r="B77" s="19">
        <v>453</v>
      </c>
      <c r="C77" s="65" t="str">
        <f>IF(ISBLANK(B77)," ",G77)</f>
        <v>M</v>
      </c>
      <c r="D77" s="66" t="str">
        <f>IF(ISBLANK(B77)," ",CONCATENATE(M77,", ",H77))</f>
        <v>MIKALAUSKAITĖ, Simona</v>
      </c>
      <c r="E77" s="67">
        <f>IF(ISBLANK(B77)," ",J77)</f>
        <v>31820</v>
      </c>
      <c r="F77" s="66" t="str">
        <f>IF(ISBLANK(I77)," ",CONCATENATE(K77," ",N77))</f>
        <v>Klaipėda BK</v>
      </c>
      <c r="G77" s="19" t="s">
        <v>43</v>
      </c>
      <c r="H77" s="6" t="s">
        <v>114</v>
      </c>
      <c r="I77" s="6" t="s">
        <v>219</v>
      </c>
      <c r="J77" s="68">
        <v>31820</v>
      </c>
      <c r="K77" s="6" t="s">
        <v>39</v>
      </c>
      <c r="L77" s="6" t="s">
        <v>46</v>
      </c>
      <c r="M77" s="4" t="str">
        <f>UPPER(I77)</f>
        <v>MIKALAUSKAITĖ</v>
      </c>
      <c r="N77" s="4" t="str">
        <f>UPPER(L77)</f>
        <v>BK</v>
      </c>
    </row>
    <row r="78" spans="1:14" ht="12.75">
      <c r="A78" s="18">
        <v>77</v>
      </c>
      <c r="B78" s="19">
        <v>376</v>
      </c>
      <c r="C78" s="65" t="str">
        <f>IF(ISBLANK(B78)," ",G78)</f>
        <v>V</v>
      </c>
      <c r="D78" s="66" t="str">
        <f>IF(ISBLANK(B78)," ",CONCATENATE(M78,", ",H78))</f>
        <v>MIKNYS, Algirdas</v>
      </c>
      <c r="E78" s="67">
        <f>IF(ISBLANK(B78)," ",J78)</f>
        <v>28166</v>
      </c>
      <c r="F78" s="66" t="str">
        <f>IF(ISBLANK(I78)," ",CONCATENATE(K78," ",N78))</f>
        <v>Plungė BK</v>
      </c>
      <c r="G78" s="19" t="s">
        <v>36</v>
      </c>
      <c r="H78" s="6" t="s">
        <v>128</v>
      </c>
      <c r="I78" s="6" t="s">
        <v>220</v>
      </c>
      <c r="J78" s="68">
        <v>28166</v>
      </c>
      <c r="K78" s="6" t="s">
        <v>118</v>
      </c>
      <c r="L78" s="6" t="s">
        <v>46</v>
      </c>
      <c r="M78" s="4" t="str">
        <f>UPPER(I78)</f>
        <v>MIKNYS</v>
      </c>
      <c r="N78" s="4" t="str">
        <f>UPPER(L78)</f>
        <v>BK</v>
      </c>
    </row>
    <row r="79" spans="1:14" ht="12.75">
      <c r="A79" s="18">
        <v>78</v>
      </c>
      <c r="B79" s="19">
        <v>363</v>
      </c>
      <c r="C79" s="65" t="str">
        <f>IF(ISBLANK(B79)," ",G79)</f>
        <v>M</v>
      </c>
      <c r="D79" s="66" t="str">
        <f>IF(ISBLANK(B79)," ",CONCATENATE(M79,", ",H79))</f>
        <v>MIŠINA, Veronika</v>
      </c>
      <c r="E79" s="67">
        <f>IF(ISBLANK(B79)," ",J79)</f>
        <v>34405</v>
      </c>
      <c r="F79" s="66" t="str">
        <f>IF(ISBLANK(I79)," ",CONCATENATE(K79," ",N79))</f>
        <v>Klaipėda MARATONAS</v>
      </c>
      <c r="G79" s="19" t="s">
        <v>43</v>
      </c>
      <c r="H79" s="6" t="s">
        <v>221</v>
      </c>
      <c r="I79" s="6" t="s">
        <v>222</v>
      </c>
      <c r="J79" s="68">
        <v>34405</v>
      </c>
      <c r="K79" s="6" t="s">
        <v>39</v>
      </c>
      <c r="L79" s="6" t="s">
        <v>76</v>
      </c>
      <c r="M79" s="4" t="str">
        <f>UPPER(I79)</f>
        <v>MIŠINA</v>
      </c>
      <c r="N79" s="4" t="str">
        <f>UPPER(L79)</f>
        <v>MARATONAS</v>
      </c>
    </row>
    <row r="80" spans="1:14" ht="12.75">
      <c r="A80" s="18">
        <v>79</v>
      </c>
      <c r="B80" s="19">
        <v>380</v>
      </c>
      <c r="C80" s="65" t="str">
        <f>IF(ISBLANK(B80)," ",G80)</f>
        <v>V</v>
      </c>
      <c r="D80" s="66" t="str">
        <f>IF(ISBLANK(B80)," ",CONCATENATE(M80,", ",H80))</f>
        <v>MOMGAUDAS, Lukas</v>
      </c>
      <c r="E80" s="67">
        <f>IF(ISBLANK(B80)," ",J80)</f>
        <v>37109</v>
      </c>
      <c r="F80" s="66" t="str">
        <f>IF(ISBLANK(I80)," ",CONCATENATE(K80," ",N80))</f>
        <v>Klaipėda VAIVORYKŠTĖS TAKOGIMAZIJA</v>
      </c>
      <c r="G80" s="19" t="s">
        <v>36</v>
      </c>
      <c r="H80" s="6" t="s">
        <v>223</v>
      </c>
      <c r="I80" s="6" t="s">
        <v>224</v>
      </c>
      <c r="J80" s="68">
        <v>37109</v>
      </c>
      <c r="K80" s="6" t="s">
        <v>39</v>
      </c>
      <c r="L80" s="6" t="s">
        <v>225</v>
      </c>
      <c r="M80" s="4" t="str">
        <f>UPPER(I80)</f>
        <v>MOMGAUDAS</v>
      </c>
      <c r="N80" s="4" t="str">
        <f>UPPER(L80)</f>
        <v>VAIVORYKŠTĖS TAKOGIMAZIJA</v>
      </c>
    </row>
    <row r="81" spans="1:14" ht="12.75">
      <c r="A81" s="18">
        <v>80</v>
      </c>
      <c r="B81" s="19"/>
      <c r="C81" s="65" t="str">
        <f>IF(ISBLANK(B81)," ",G81)</f>
        <v> </v>
      </c>
      <c r="D81" s="66" t="str">
        <f>IF(ISBLANK(B81)," ",CONCATENATE(M81,", ",H81))</f>
        <v> </v>
      </c>
      <c r="E81" s="67" t="str">
        <f>IF(ISBLANK(B81)," ",J81)</f>
        <v> </v>
      </c>
      <c r="F81" s="66" t="str">
        <f>IF(ISBLANK(I81)," ",CONCATENATE(K81," ",N81))</f>
        <v>Šventoji ŠVENTOJI</v>
      </c>
      <c r="G81" s="19" t="s">
        <v>36</v>
      </c>
      <c r="H81" s="6" t="s">
        <v>226</v>
      </c>
      <c r="I81" s="6" t="s">
        <v>227</v>
      </c>
      <c r="J81" s="68">
        <v>37445</v>
      </c>
      <c r="K81" s="6" t="s">
        <v>228</v>
      </c>
      <c r="L81" s="6" t="s">
        <v>228</v>
      </c>
      <c r="M81" s="4" t="str">
        <f>UPPER(I81)</f>
        <v>NARVILAS</v>
      </c>
      <c r="N81" s="4" t="str">
        <f>UPPER(L81)</f>
        <v>ŠVENTOJI</v>
      </c>
    </row>
    <row r="82" spans="1:14" ht="12.75">
      <c r="A82" s="18">
        <v>81</v>
      </c>
      <c r="B82" s="19">
        <v>462</v>
      </c>
      <c r="C82" s="65" t="str">
        <f>IF(ISBLANK(B82)," ",G82)</f>
        <v>M</v>
      </c>
      <c r="D82" s="66" t="str">
        <f>IF(ISBLANK(B82)," ",CONCATENATE(M82,", ",H82))</f>
        <v>PAKALNISKIENE, Inesa</v>
      </c>
      <c r="E82" s="67">
        <f>IF(ISBLANK(B82)," ",J82)</f>
        <v>29609</v>
      </c>
      <c r="F82" s="66" t="str">
        <f>IF(ISBLANK(I82)," ",CONCATENATE(K82," ",N82))</f>
        <v>Klaipėda </v>
      </c>
      <c r="G82" s="19" t="s">
        <v>43</v>
      </c>
      <c r="H82" s="6" t="s">
        <v>229</v>
      </c>
      <c r="I82" s="6" t="s">
        <v>230</v>
      </c>
      <c r="J82" s="68">
        <v>29609</v>
      </c>
      <c r="K82" s="6" t="s">
        <v>39</v>
      </c>
      <c r="L82" s="7"/>
      <c r="M82" s="4" t="str">
        <f>UPPER(I82)</f>
        <v>PAKALNISKIENE</v>
      </c>
      <c r="N82" s="4">
        <f>UPPER(L82)</f>
      </c>
    </row>
    <row r="83" spans="1:14" ht="12.75">
      <c r="A83" s="18">
        <v>82</v>
      </c>
      <c r="B83" s="19"/>
      <c r="C83" s="65" t="str">
        <f>IF(ISBLANK(B83)," ",G83)</f>
        <v> </v>
      </c>
      <c r="D83" s="66" t="str">
        <f>IF(ISBLANK(B83)," ",CONCATENATE(M83,", ",H83))</f>
        <v> </v>
      </c>
      <c r="E83" s="67" t="str">
        <f>IF(ISBLANK(B83)," ",J83)</f>
        <v> </v>
      </c>
      <c r="F83" s="66" t="str">
        <f>IF(ISBLANK(I83)," ",CONCATENATE(K83," ",N83))</f>
        <v>Raguviškiai KAIMAS</v>
      </c>
      <c r="G83" s="19" t="s">
        <v>36</v>
      </c>
      <c r="H83" s="6" t="s">
        <v>231</v>
      </c>
      <c r="I83" s="6" t="s">
        <v>232</v>
      </c>
      <c r="J83" s="68">
        <v>36925</v>
      </c>
      <c r="K83" s="6" t="s">
        <v>233</v>
      </c>
      <c r="L83" s="6" t="s">
        <v>234</v>
      </c>
      <c r="M83" s="4" t="str">
        <f>UPPER(I83)</f>
        <v>PAKSAS</v>
      </c>
      <c r="N83" s="4" t="str">
        <f>UPPER(L83)</f>
        <v>KAIMAS</v>
      </c>
    </row>
    <row r="84" spans="1:14" ht="12.75">
      <c r="A84" s="18">
        <v>83</v>
      </c>
      <c r="B84" s="19">
        <v>392</v>
      </c>
      <c r="C84" s="65" t="str">
        <f>IF(ISBLANK(B84)," ",G84)</f>
        <v>V</v>
      </c>
      <c r="D84" s="66" t="str">
        <f>IF(ISBLANK(B84)," ",CONCATENATE(M84,", ",H84))</f>
        <v>PEČKYS, Artūras</v>
      </c>
      <c r="E84" s="67">
        <f>IF(ISBLANK(B84)," ",J84)</f>
        <v>31265</v>
      </c>
      <c r="F84" s="66" t="str">
        <f>IF(ISBLANK(I84)," ",CONCATENATE(K84," ",N84))</f>
        <v>Klaipėda </v>
      </c>
      <c r="G84" s="19" t="s">
        <v>36</v>
      </c>
      <c r="H84" s="6" t="s">
        <v>37</v>
      </c>
      <c r="I84" s="6" t="s">
        <v>235</v>
      </c>
      <c r="J84" s="68">
        <v>31265</v>
      </c>
      <c r="K84" s="6" t="s">
        <v>39</v>
      </c>
      <c r="L84" s="1"/>
      <c r="M84" s="4" t="str">
        <f>UPPER(I84)</f>
        <v>PEČKYS</v>
      </c>
      <c r="N84" s="4">
        <f>UPPER(L84)</f>
      </c>
    </row>
    <row r="85" spans="1:14" ht="12.75">
      <c r="A85" s="18">
        <v>84</v>
      </c>
      <c r="B85" s="24"/>
      <c r="C85" s="65" t="str">
        <f>IF(ISBLANK(B85)," ",G85)</f>
        <v> </v>
      </c>
      <c r="D85" s="66" t="str">
        <f>IF(ISBLANK(B85)," ",CONCATENATE(M85,", ",H85))</f>
        <v> </v>
      </c>
      <c r="E85" s="67" t="str">
        <f>IF(ISBLANK(B85)," ",J85)</f>
        <v> </v>
      </c>
      <c r="F85" s="66" t="str">
        <f>IF(ISBLANK(I85)," ",CONCATENATE(K85," ",N85))</f>
        <v>Kretinga </v>
      </c>
      <c r="G85" s="19" t="s">
        <v>36</v>
      </c>
      <c r="H85" s="6" t="s">
        <v>236</v>
      </c>
      <c r="I85" s="6" t="s">
        <v>237</v>
      </c>
      <c r="J85" s="68" t="s">
        <v>238</v>
      </c>
      <c r="K85" s="6" t="s">
        <v>59</v>
      </c>
      <c r="L85" s="6"/>
      <c r="M85" s="4" t="str">
        <f>UPPER(I85)</f>
        <v>PELIONIS</v>
      </c>
      <c r="N85" s="4">
        <f>UPPER(L85)</f>
      </c>
    </row>
    <row r="86" spans="1:14" ht="12.75">
      <c r="A86" s="18">
        <v>85</v>
      </c>
      <c r="B86" s="19">
        <v>383</v>
      </c>
      <c r="C86" s="65" t="str">
        <f>IF(ISBLANK(B86)," ",G86)</f>
        <v>M</v>
      </c>
      <c r="D86" s="66" t="str">
        <f>IF(ISBLANK(B86)," ",CONCATENATE(M86,", ",H86))</f>
        <v>PETRUTYTĖ, Justina</v>
      </c>
      <c r="E86" s="67">
        <f>IF(ISBLANK(B86)," ",J86)</f>
        <v>36861</v>
      </c>
      <c r="F86" s="66" t="str">
        <f>IF(ISBLANK(I86)," ",CONCATENATE(K86," ",N86))</f>
        <v>Klaipėda MARATONAS</v>
      </c>
      <c r="G86" s="19" t="s">
        <v>43</v>
      </c>
      <c r="H86" s="6" t="s">
        <v>239</v>
      </c>
      <c r="I86" s="6" t="s">
        <v>240</v>
      </c>
      <c r="J86" s="68">
        <v>36861</v>
      </c>
      <c r="K86" s="6" t="s">
        <v>39</v>
      </c>
      <c r="L86" s="6" t="s">
        <v>76</v>
      </c>
      <c r="M86" s="4" t="str">
        <f>UPPER(I86)</f>
        <v>PETRUTYTĖ</v>
      </c>
      <c r="N86" s="4" t="str">
        <f>UPPER(L86)</f>
        <v>MARATONAS</v>
      </c>
    </row>
    <row r="87" spans="1:14" ht="12.75">
      <c r="A87" s="18">
        <v>86</v>
      </c>
      <c r="B87" s="19">
        <v>382</v>
      </c>
      <c r="C87" s="65" t="str">
        <f>IF(ISBLANK(B87)," ",G87)</f>
        <v>M</v>
      </c>
      <c r="D87" s="66" t="str">
        <f>IF(ISBLANK(B87)," ",CONCATENATE(M87,", ",H87))</f>
        <v>PETRUTYTĖ, Kotryna</v>
      </c>
      <c r="E87" s="67">
        <f>IF(ISBLANK(B87)," ",J87)</f>
        <v>36861</v>
      </c>
      <c r="F87" s="66" t="str">
        <f>IF(ISBLANK(I87)," ",CONCATENATE(K87," ",N87))</f>
        <v>Klaipėda MARATONAS</v>
      </c>
      <c r="G87" s="19" t="s">
        <v>43</v>
      </c>
      <c r="H87" s="6" t="s">
        <v>241</v>
      </c>
      <c r="I87" s="6" t="s">
        <v>240</v>
      </c>
      <c r="J87" s="68">
        <v>36861</v>
      </c>
      <c r="K87" s="6" t="s">
        <v>39</v>
      </c>
      <c r="L87" s="6" t="s">
        <v>76</v>
      </c>
      <c r="M87" s="4" t="str">
        <f>UPPER(I87)</f>
        <v>PETRUTYTĖ</v>
      </c>
      <c r="N87" s="4" t="str">
        <f>UPPER(L87)</f>
        <v>MARATONAS</v>
      </c>
    </row>
    <row r="88" spans="1:14" ht="12.75">
      <c r="A88" s="18">
        <v>87</v>
      </c>
      <c r="B88" s="19">
        <v>458</v>
      </c>
      <c r="C88" s="65" t="str">
        <f>IF(ISBLANK(B88)," ",G88)</f>
        <v>V</v>
      </c>
      <c r="D88" s="66" t="str">
        <f>IF(ISBLANK(B88)," ",CONCATENATE(M88,", ",H88))</f>
        <v>PIKTURNA, Tomas</v>
      </c>
      <c r="E88" s="67">
        <f>IF(ISBLANK(B88)," ",J88)</f>
        <v>30457</v>
      </c>
      <c r="F88" s="66" t="str">
        <f>IF(ISBLANK(I88)," ",CONCATENATE(K88," ",N88))</f>
        <v>Ginduliai </v>
      </c>
      <c r="G88" s="19" t="s">
        <v>36</v>
      </c>
      <c r="H88" s="6" t="s">
        <v>135</v>
      </c>
      <c r="I88" s="6" t="s">
        <v>242</v>
      </c>
      <c r="J88" s="68">
        <v>30457</v>
      </c>
      <c r="K88" s="6" t="s">
        <v>243</v>
      </c>
      <c r="L88" s="6"/>
      <c r="M88" s="4" t="str">
        <f>UPPER(I88)</f>
        <v>PIKTURNA</v>
      </c>
      <c r="N88" s="4">
        <f>UPPER(L88)</f>
      </c>
    </row>
    <row r="89" spans="1:14" ht="12.75">
      <c r="A89" s="18">
        <v>88</v>
      </c>
      <c r="B89" s="19">
        <v>404</v>
      </c>
      <c r="C89" s="65" t="str">
        <f>IF(ISBLANK(B89)," ",G89)</f>
        <v>M</v>
      </c>
      <c r="D89" s="66" t="str">
        <f>IF(ISBLANK(B89)," ",CONCATENATE(M89,", ",H89))</f>
        <v>PLEGEVIČIŪTĖ, Indrė</v>
      </c>
      <c r="E89" s="67">
        <f>IF(ISBLANK(B89)," ",J89)</f>
        <v>30847</v>
      </c>
      <c r="F89" s="66" t="str">
        <f>IF(ISBLANK(I89)," ",CONCATENATE(K89," ",N89))</f>
        <v>Klaipėda VĖTRUNGĖ</v>
      </c>
      <c r="G89" s="19" t="s">
        <v>43</v>
      </c>
      <c r="H89" s="6" t="s">
        <v>244</v>
      </c>
      <c r="I89" s="6" t="s">
        <v>245</v>
      </c>
      <c r="J89" s="68">
        <v>30847</v>
      </c>
      <c r="K89" s="6" t="s">
        <v>39</v>
      </c>
      <c r="L89" s="6" t="s">
        <v>56</v>
      </c>
      <c r="M89" s="4" t="str">
        <f>UPPER(I89)</f>
        <v>PLEGEVIČIŪTĖ</v>
      </c>
      <c r="N89" s="4" t="str">
        <f>UPPER(L89)</f>
        <v>VĖTRUNGĖ</v>
      </c>
    </row>
    <row r="90" spans="1:14" ht="12.75">
      <c r="A90" s="18">
        <v>89</v>
      </c>
      <c r="B90" s="19">
        <v>369</v>
      </c>
      <c r="C90" s="65" t="str">
        <f>IF(ISBLANK(B90)," ",G90)</f>
        <v>V</v>
      </c>
      <c r="D90" s="66" t="str">
        <f>IF(ISBLANK(B90)," ",CONCATENATE(M90,", ",H90))</f>
        <v>POCIUS, Algimantas</v>
      </c>
      <c r="E90" s="67" t="str">
        <f>IF(ISBLANK(B90)," ",J90)</f>
        <v>1963-06-18</v>
      </c>
      <c r="F90" s="66" t="str">
        <f>IF(ISBLANK(I90)," ",CONCATENATE(K90," ",N90))</f>
        <v>Klaipėda VĖTRUNGĖ</v>
      </c>
      <c r="G90" s="19" t="s">
        <v>36</v>
      </c>
      <c r="H90" s="6" t="s">
        <v>246</v>
      </c>
      <c r="I90" s="6" t="s">
        <v>247</v>
      </c>
      <c r="J90" s="68" t="s">
        <v>248</v>
      </c>
      <c r="K90" s="6" t="s">
        <v>39</v>
      </c>
      <c r="L90" s="6" t="s">
        <v>56</v>
      </c>
      <c r="M90" s="4" t="str">
        <f>UPPER(I90)</f>
        <v>POCIUS</v>
      </c>
      <c r="N90" s="4" t="str">
        <f>UPPER(L90)</f>
        <v>VĖTRUNGĖ</v>
      </c>
    </row>
    <row r="91" spans="1:14" ht="12.75">
      <c r="A91" s="18">
        <v>90</v>
      </c>
      <c r="B91" s="19">
        <v>432</v>
      </c>
      <c r="C91" s="65" t="str">
        <f>IF(ISBLANK(B91)," ",G91)</f>
        <v>M</v>
      </c>
      <c r="D91" s="66" t="str">
        <f>IF(ISBLANK(B91)," ",CONCATENATE(M91,", ",H91))</f>
        <v>PUODŽIŪNAITĖ, Vaida</v>
      </c>
      <c r="E91" s="67">
        <f>IF(ISBLANK(B91)," ",J91)</f>
        <v>32529</v>
      </c>
      <c r="F91" s="66" t="str">
        <f>IF(ISBLANK(I91)," ",CONCATENATE(K91," ",N91))</f>
        <v>Panevėžys NEPAVYSI</v>
      </c>
      <c r="G91" s="19" t="s">
        <v>43</v>
      </c>
      <c r="H91" s="6" t="s">
        <v>110</v>
      </c>
      <c r="I91" s="6" t="s">
        <v>249</v>
      </c>
      <c r="J91" s="68">
        <v>32529</v>
      </c>
      <c r="K91" s="6" t="s">
        <v>250</v>
      </c>
      <c r="L91" s="6" t="s">
        <v>251</v>
      </c>
      <c r="M91" s="4" t="str">
        <f>UPPER(I91)</f>
        <v>PUODŽIŪNAITĖ</v>
      </c>
      <c r="N91" s="4" t="str">
        <f>UPPER(L91)</f>
        <v>NEPAVYSI</v>
      </c>
    </row>
    <row r="92" spans="1:14" ht="12.75">
      <c r="A92" s="18">
        <v>91</v>
      </c>
      <c r="B92" s="19">
        <v>386</v>
      </c>
      <c r="C92" s="65" t="str">
        <f>IF(ISBLANK(B92)," ",G92)</f>
        <v>V</v>
      </c>
      <c r="D92" s="66" t="str">
        <f>IF(ISBLANK(B92)," ",CONCATENATE(M92,", ",H92))</f>
        <v>RADAVIČIUS, Gintaras </v>
      </c>
      <c r="E92" s="67">
        <f>IF(ISBLANK(B92)," ",J92)</f>
        <v>31838</v>
      </c>
      <c r="F92" s="66" t="str">
        <f>IF(ISBLANK(I92)," ",CONCATENATE(K92," ",N92))</f>
        <v>Klaipėda </v>
      </c>
      <c r="G92" s="19" t="s">
        <v>36</v>
      </c>
      <c r="H92" s="6" t="s">
        <v>252</v>
      </c>
      <c r="I92" s="6" t="s">
        <v>253</v>
      </c>
      <c r="J92" s="68">
        <v>31838</v>
      </c>
      <c r="K92" s="6" t="s">
        <v>39</v>
      </c>
      <c r="L92" s="1"/>
      <c r="M92" s="4" t="str">
        <f>UPPER(I92)</f>
        <v>RADAVIČIUS</v>
      </c>
      <c r="N92" s="4">
        <f>UPPER(L92)</f>
      </c>
    </row>
    <row r="93" spans="1:14" ht="12.75">
      <c r="A93" s="18">
        <v>92</v>
      </c>
      <c r="B93" s="19">
        <v>463</v>
      </c>
      <c r="C93" s="65" t="str">
        <f>IF(ISBLANK(B93)," ",G93)</f>
        <v>V</v>
      </c>
      <c r="D93" s="66" t="str">
        <f>IF(ISBLANK(B93)," ",CONCATENATE(M93,", ",H93))</f>
        <v>RANAUSKAS, Vidmantas</v>
      </c>
      <c r="E93" s="67">
        <f>IF(ISBLANK(B93)," ",J93)</f>
        <v>27682</v>
      </c>
      <c r="F93" s="66" t="str">
        <f>IF(ISBLANK(I93)," ",CONCATENATE(K93," ",N93))</f>
        <v>Klaipėda </v>
      </c>
      <c r="G93" s="19" t="s">
        <v>36</v>
      </c>
      <c r="H93" s="6" t="s">
        <v>254</v>
      </c>
      <c r="I93" s="6" t="s">
        <v>255</v>
      </c>
      <c r="J93" s="68">
        <v>27682</v>
      </c>
      <c r="K93" s="6" t="s">
        <v>39</v>
      </c>
      <c r="L93" s="6"/>
      <c r="M93" s="4" t="str">
        <f>UPPER(I93)</f>
        <v>RANAUSKAS</v>
      </c>
      <c r="N93" s="4">
        <f>UPPER(L93)</f>
      </c>
    </row>
    <row r="94" spans="1:14" ht="12.75">
      <c r="A94" s="18">
        <v>93</v>
      </c>
      <c r="B94" s="19">
        <v>457</v>
      </c>
      <c r="C94" s="65" t="str">
        <f>IF(ISBLANK(B94)," ",G94)</f>
        <v>M</v>
      </c>
      <c r="D94" s="66" t="str">
        <f>IF(ISBLANK(B94)," ",CONCATENATE(M94,", ",H94))</f>
        <v>RAZMAITĖ, Vitalija</v>
      </c>
      <c r="E94" s="67">
        <f>IF(ISBLANK(B94)," ",J94)</f>
        <v>37138</v>
      </c>
      <c r="F94" s="66" t="str">
        <f>IF(ISBLANK(I94)," ",CONCATENATE(K94," ",N94))</f>
        <v>Kretinga </v>
      </c>
      <c r="G94" s="19" t="s">
        <v>43</v>
      </c>
      <c r="H94" s="6" t="s">
        <v>256</v>
      </c>
      <c r="I94" s="6" t="s">
        <v>257</v>
      </c>
      <c r="J94" s="68">
        <v>37138</v>
      </c>
      <c r="K94" s="6" t="s">
        <v>59</v>
      </c>
      <c r="L94" s="1"/>
      <c r="M94" s="4" t="str">
        <f>UPPER(I94)</f>
        <v>RAZMAITĖ</v>
      </c>
      <c r="N94" s="4">
        <f>UPPER(L94)</f>
      </c>
    </row>
    <row r="95" spans="1:14" ht="12.75">
      <c r="A95" s="18">
        <v>94</v>
      </c>
      <c r="B95" s="19">
        <v>437</v>
      </c>
      <c r="C95" s="65" t="str">
        <f>IF(ISBLANK(B95)," ",G95)</f>
        <v>V</v>
      </c>
      <c r="D95" s="66" t="str">
        <f>IF(ISBLANK(B95)," ",CONCATENATE(M95,", ",H95))</f>
        <v>REIKA, Lukas</v>
      </c>
      <c r="E95" s="67">
        <f>IF(ISBLANK(B95)," ",J95)</f>
        <v>36243</v>
      </c>
      <c r="F95" s="66" t="str">
        <f>IF(ISBLANK(I95)," ",CONCATENATE(K95," ",N95))</f>
        <v>Klaipėda </v>
      </c>
      <c r="G95" s="19" t="s">
        <v>36</v>
      </c>
      <c r="H95" s="6" t="s">
        <v>223</v>
      </c>
      <c r="I95" s="6" t="s">
        <v>258</v>
      </c>
      <c r="J95" s="68">
        <v>36243</v>
      </c>
      <c r="K95" s="6" t="s">
        <v>39</v>
      </c>
      <c r="L95" s="6"/>
      <c r="M95" s="4" t="str">
        <f>UPPER(I95)</f>
        <v>REIKA</v>
      </c>
      <c r="N95" s="4">
        <f>UPPER(L95)</f>
      </c>
    </row>
    <row r="96" spans="1:14" ht="12.75">
      <c r="A96" s="18">
        <v>95</v>
      </c>
      <c r="B96" s="19">
        <v>438</v>
      </c>
      <c r="C96" s="65" t="str">
        <f>IF(ISBLANK(B96)," ",G96)</f>
        <v>V</v>
      </c>
      <c r="D96" s="66" t="str">
        <f>IF(ISBLANK(B96)," ",CONCATENATE(M96,", ",H96))</f>
        <v>REIKA, Osvaldas</v>
      </c>
      <c r="E96" s="67">
        <f>IF(ISBLANK(B96)," ",J96)</f>
        <v>35132</v>
      </c>
      <c r="F96" s="66" t="str">
        <f>IF(ISBLANK(I96)," ",CONCATENATE(K96," ",N96))</f>
        <v>Klaipėda </v>
      </c>
      <c r="G96" s="19" t="s">
        <v>36</v>
      </c>
      <c r="H96" s="6" t="s">
        <v>259</v>
      </c>
      <c r="I96" s="6" t="s">
        <v>258</v>
      </c>
      <c r="J96" s="68">
        <v>35132</v>
      </c>
      <c r="K96" s="6" t="s">
        <v>39</v>
      </c>
      <c r="L96" s="7"/>
      <c r="M96" s="4" t="str">
        <f>UPPER(I96)</f>
        <v>REIKA</v>
      </c>
      <c r="N96" s="4">
        <f>UPPER(L96)</f>
      </c>
    </row>
    <row r="97" spans="1:14" ht="12.75">
      <c r="A97" s="18">
        <v>96</v>
      </c>
      <c r="B97" s="19"/>
      <c r="C97" s="65" t="str">
        <f>IF(ISBLANK(B97)," ",G97)</f>
        <v> </v>
      </c>
      <c r="D97" s="66" t="str">
        <f>IF(ISBLANK(B97)," ",CONCATENATE(M97,", ",H97))</f>
        <v> </v>
      </c>
      <c r="E97" s="67" t="str">
        <f>IF(ISBLANK(B97)," ",J97)</f>
        <v> </v>
      </c>
      <c r="F97" s="66" t="str">
        <f>IF(ISBLANK(I97)," ",CONCATENATE(K97," ",N97))</f>
        <v>Šiauliai  LUKAS</v>
      </c>
      <c r="G97" s="19" t="s">
        <v>36</v>
      </c>
      <c r="H97" s="6" t="s">
        <v>209</v>
      </c>
      <c r="I97" s="6" t="s">
        <v>260</v>
      </c>
      <c r="J97" s="68">
        <v>32154</v>
      </c>
      <c r="K97" s="6" t="s">
        <v>261</v>
      </c>
      <c r="L97" s="6" t="s">
        <v>262</v>
      </c>
      <c r="M97" s="4" t="str">
        <f>UPPER(I97)</f>
        <v>RIMKUS</v>
      </c>
      <c r="N97" s="4" t="str">
        <f>UPPER(L97)</f>
        <v>LUKAS</v>
      </c>
    </row>
    <row r="98" spans="1:14" ht="12.75">
      <c r="A98" s="18">
        <v>97</v>
      </c>
      <c r="B98" s="19">
        <v>364</v>
      </c>
      <c r="C98" s="65" t="str">
        <f>IF(ISBLANK(B98)," ",G98)</f>
        <v>M</v>
      </c>
      <c r="D98" s="66" t="str">
        <f>IF(ISBLANK(B98)," ",CONCATENATE(M98,", ",H98))</f>
        <v>RIMKUTE, Erika</v>
      </c>
      <c r="E98" s="67">
        <f>IF(ISBLANK(B98)," ",J98)</f>
        <v>37117</v>
      </c>
      <c r="F98" s="66" t="str">
        <f>IF(ISBLANK(I98)," ",CONCATENATE(K98," ",N98))</f>
        <v>Klaipėda MARATONAS</v>
      </c>
      <c r="G98" s="19" t="s">
        <v>43</v>
      </c>
      <c r="H98" s="6" t="s">
        <v>66</v>
      </c>
      <c r="I98" s="6" t="s">
        <v>263</v>
      </c>
      <c r="J98" s="68">
        <v>37117</v>
      </c>
      <c r="K98" s="6" t="s">
        <v>39</v>
      </c>
      <c r="L98" s="6" t="s">
        <v>76</v>
      </c>
      <c r="M98" s="4" t="str">
        <f>UPPER(I98)</f>
        <v>RIMKUTE</v>
      </c>
      <c r="N98" s="4" t="str">
        <f>UPPER(L98)</f>
        <v>MARATONAS</v>
      </c>
    </row>
    <row r="99" spans="1:14" ht="12.75">
      <c r="A99" s="18">
        <v>98</v>
      </c>
      <c r="B99" s="19">
        <v>375</v>
      </c>
      <c r="C99" s="65" t="str">
        <f>IF(ISBLANK(B99)," ",G99)</f>
        <v>V</v>
      </c>
      <c r="D99" s="66" t="str">
        <f>IF(ISBLANK(B99)," ",CONCATENATE(M99,", ",H99))</f>
        <v>ŠALKAUSKIS, Egidijus</v>
      </c>
      <c r="E99" s="67" t="str">
        <f>IF(ISBLANK(B99)," ",J99)</f>
        <v>1968-01-05</v>
      </c>
      <c r="F99" s="66" t="str">
        <f>IF(ISBLANK(I99)," ",CONCATENATE(K99," ",N99))</f>
        <v>Palanga TDIBMK "TVINKSNIS"</v>
      </c>
      <c r="G99" s="19" t="s">
        <v>36</v>
      </c>
      <c r="H99" s="6" t="s">
        <v>47</v>
      </c>
      <c r="I99" s="6" t="s">
        <v>264</v>
      </c>
      <c r="J99" s="68" t="s">
        <v>265</v>
      </c>
      <c r="K99" s="6" t="s">
        <v>64</v>
      </c>
      <c r="L99" s="6" t="s">
        <v>266</v>
      </c>
      <c r="M99" s="4" t="str">
        <f>UPPER(I99)</f>
        <v>ŠALKAUSKIS</v>
      </c>
      <c r="N99" s="4" t="str">
        <f>UPPER(L99)</f>
        <v>TDIBMK "TVINKSNIS"</v>
      </c>
    </row>
    <row r="100" spans="1:14" ht="12.75">
      <c r="A100" s="18">
        <v>99</v>
      </c>
      <c r="B100" s="19">
        <v>467</v>
      </c>
      <c r="C100" s="65" t="str">
        <f>IF(ISBLANK(B100)," ",G100)</f>
        <v>M</v>
      </c>
      <c r="D100" s="66" t="str">
        <f>IF(ISBLANK(B100)," ",CONCATENATE(M100,", ",H100))</f>
        <v>ŠERPYTYTĖ, Ieva</v>
      </c>
      <c r="E100" s="67">
        <f>IF(ISBLANK(B100)," ",J100)</f>
        <v>35987</v>
      </c>
      <c r="F100" s="66" t="str">
        <f>IF(ISBLANK(I100)," ",CONCATENATE(K100," ",N100))</f>
        <v>Klaipėda </v>
      </c>
      <c r="G100" s="19" t="s">
        <v>43</v>
      </c>
      <c r="H100" s="6" t="s">
        <v>267</v>
      </c>
      <c r="I100" s="6" t="s">
        <v>268</v>
      </c>
      <c r="J100" s="68">
        <v>35987</v>
      </c>
      <c r="K100" s="6" t="s">
        <v>39</v>
      </c>
      <c r="L100" s="6"/>
      <c r="M100" s="4" t="str">
        <f>UPPER(I100)</f>
        <v>ŠERPYTYTĖ</v>
      </c>
      <c r="N100" s="4">
        <f>UPPER(L100)</f>
      </c>
    </row>
    <row r="101" spans="1:14" ht="12.75">
      <c r="A101" s="18">
        <v>100</v>
      </c>
      <c r="B101" s="19">
        <v>360</v>
      </c>
      <c r="C101" s="65" t="str">
        <f>IF(ISBLANK(B101)," ",G101)</f>
        <v>V</v>
      </c>
      <c r="D101" s="66" t="str">
        <f>IF(ISBLANK(B101)," ",CONCATENATE(M101,", ",H101))</f>
        <v>SILKIN, Piotr</v>
      </c>
      <c r="E101" s="67" t="str">
        <f>IF(ISBLANK(B101)," ",J101)</f>
        <v>1941-08-06</v>
      </c>
      <c r="F101" s="66" t="str">
        <f>IF(ISBLANK(I101)," ",CONCATENATE(K101," ",N101))</f>
        <v>Kretinga </v>
      </c>
      <c r="G101" s="19" t="s">
        <v>36</v>
      </c>
      <c r="H101" s="6" t="s">
        <v>269</v>
      </c>
      <c r="I101" s="6" t="s">
        <v>270</v>
      </c>
      <c r="J101" s="68" t="s">
        <v>271</v>
      </c>
      <c r="K101" s="6" t="s">
        <v>59</v>
      </c>
      <c r="L101" s="6"/>
      <c r="M101" s="4" t="str">
        <f>UPPER(I101)</f>
        <v>SILKIN</v>
      </c>
      <c r="N101" s="4">
        <f>UPPER(L101)</f>
      </c>
    </row>
    <row r="102" spans="1:14" ht="12.75">
      <c r="A102" s="18">
        <v>101</v>
      </c>
      <c r="B102" s="19"/>
      <c r="C102" s="65" t="str">
        <f>IF(ISBLANK(B102)," ",G102)</f>
        <v> </v>
      </c>
      <c r="D102" s="66" t="str">
        <f>IF(ISBLANK(B102)," ",CONCATENATE(M102,", ",H102))</f>
        <v> </v>
      </c>
      <c r="E102" s="67" t="str">
        <f>IF(ISBLANK(B102)," ",J102)</f>
        <v> </v>
      </c>
      <c r="F102" s="66" t="str">
        <f>IF(ISBLANK(I102)," ",CONCATENATE(K102," ",N102))</f>
        <v>Klaipėda KISKENU ZUIKIAI</v>
      </c>
      <c r="G102" s="19" t="s">
        <v>36</v>
      </c>
      <c r="H102" s="6" t="s">
        <v>272</v>
      </c>
      <c r="I102" s="6" t="s">
        <v>273</v>
      </c>
      <c r="J102" s="68">
        <v>32563</v>
      </c>
      <c r="K102" s="6" t="s">
        <v>39</v>
      </c>
      <c r="L102" s="6" t="s">
        <v>274</v>
      </c>
      <c r="M102" s="4" t="str">
        <f>UPPER(I102)</f>
        <v>SIMANAUSKAS</v>
      </c>
      <c r="N102" s="4" t="str">
        <f>UPPER(L102)</f>
        <v>KISKENU ZUIKIAI</v>
      </c>
    </row>
    <row r="103" spans="1:14" ht="12.75">
      <c r="A103" s="18">
        <v>102</v>
      </c>
      <c r="B103" s="19">
        <v>447</v>
      </c>
      <c r="C103" s="65" t="str">
        <f>IF(ISBLANK(B103)," ",G103)</f>
        <v>V</v>
      </c>
      <c r="D103" s="66" t="str">
        <f>IF(ISBLANK(B103)," ",CONCATENATE(M103,", ",H103))</f>
        <v>SIMONAVIČIUS, Mindaugas</v>
      </c>
      <c r="E103" s="67">
        <f>IF(ISBLANK(B103)," ",J103)</f>
        <v>29088</v>
      </c>
      <c r="F103" s="66" t="str">
        <f>IF(ISBLANK(I103)," ",CONCATENATE(K103," ",N103))</f>
        <v>Klaipėda </v>
      </c>
      <c r="G103" s="19" t="s">
        <v>36</v>
      </c>
      <c r="H103" s="6" t="s">
        <v>275</v>
      </c>
      <c r="I103" s="6" t="s">
        <v>276</v>
      </c>
      <c r="J103" s="68">
        <v>29088</v>
      </c>
      <c r="K103" s="6" t="s">
        <v>39</v>
      </c>
      <c r="L103" s="6"/>
      <c r="M103" s="4" t="str">
        <f>UPPER(I103)</f>
        <v>SIMONAVIČIUS</v>
      </c>
      <c r="N103" s="4">
        <f>UPPER(L103)</f>
      </c>
    </row>
    <row r="104" spans="1:14" ht="12.75">
      <c r="A104" s="18">
        <v>103</v>
      </c>
      <c r="B104" s="24"/>
      <c r="C104" s="65" t="str">
        <f>IF(ISBLANK(B104)," ",G104)</f>
        <v> </v>
      </c>
      <c r="D104" s="66" t="str">
        <f>IF(ISBLANK(B104)," ",CONCATENATE(M104,", ",H104))</f>
        <v> </v>
      </c>
      <c r="E104" s="67" t="str">
        <f>IF(ISBLANK(B104)," ",J104)</f>
        <v> </v>
      </c>
      <c r="F104" s="66" t="str">
        <f>IF(ISBLANK(I104)," ",CONCATENATE(K104," ",N104))</f>
        <v>Palanga </v>
      </c>
      <c r="G104" s="19" t="s">
        <v>36</v>
      </c>
      <c r="H104" s="6" t="s">
        <v>277</v>
      </c>
      <c r="I104" s="6" t="s">
        <v>278</v>
      </c>
      <c r="J104" s="68">
        <v>37098</v>
      </c>
      <c r="K104" s="6" t="s">
        <v>64</v>
      </c>
      <c r="L104" s="6"/>
      <c r="M104" s="4" t="str">
        <f>UPPER(I104)</f>
        <v>SINKUNAS</v>
      </c>
      <c r="N104" s="4">
        <f>UPPER(L104)</f>
      </c>
    </row>
    <row r="105" spans="1:14" ht="12.75">
      <c r="A105" s="18">
        <v>104</v>
      </c>
      <c r="B105" s="19">
        <v>396</v>
      </c>
      <c r="C105" s="65" t="str">
        <f>IF(ISBLANK(B105)," ",G105)</f>
        <v>V</v>
      </c>
      <c r="D105" s="66" t="str">
        <f>IF(ISBLANK(B105)," ",CONCATENATE(M105,", ",H105))</f>
        <v>SKINDERSKIS, Irmantas</v>
      </c>
      <c r="E105" s="67">
        <f>IF(ISBLANK(B105)," ",J105)</f>
        <v>35359</v>
      </c>
      <c r="F105" s="66" t="str">
        <f>IF(ISBLANK(I105)," ",CONCATENATE(K105," ",N105))</f>
        <v>Šiauliai </v>
      </c>
      <c r="G105" s="19" t="s">
        <v>36</v>
      </c>
      <c r="H105" s="6" t="s">
        <v>150</v>
      </c>
      <c r="I105" s="6" t="s">
        <v>279</v>
      </c>
      <c r="J105" s="68">
        <v>35359</v>
      </c>
      <c r="K105" s="6" t="s">
        <v>280</v>
      </c>
      <c r="L105" s="1"/>
      <c r="M105" s="4" t="str">
        <f>UPPER(I105)</f>
        <v>SKINDERSKIS</v>
      </c>
      <c r="N105" s="4">
        <f>UPPER(L105)</f>
      </c>
    </row>
    <row r="106" spans="1:14" ht="12.75">
      <c r="A106" s="18">
        <v>105</v>
      </c>
      <c r="B106" s="19">
        <v>452</v>
      </c>
      <c r="C106" s="65" t="str">
        <f>IF(ISBLANK(B106)," ",G106)</f>
        <v>V</v>
      </c>
      <c r="D106" s="66" t="str">
        <f>IF(ISBLANK(B106)," ",CONCATENATE(M106,", ",H106))</f>
        <v>SLOBODIANIK, Jurij</v>
      </c>
      <c r="E106" s="67">
        <f>IF(ISBLANK(B106)," ",J106)</f>
        <v>28052</v>
      </c>
      <c r="F106" s="66" t="str">
        <f>IF(ISBLANK(I106)," ",CONCATENATE(K106," ",N106))</f>
        <v>Klaipėda BK KLAIPEDA </v>
      </c>
      <c r="G106" s="19" t="s">
        <v>36</v>
      </c>
      <c r="H106" s="6" t="s">
        <v>281</v>
      </c>
      <c r="I106" s="6" t="s">
        <v>282</v>
      </c>
      <c r="J106" s="68">
        <v>28052</v>
      </c>
      <c r="K106" s="6" t="s">
        <v>39</v>
      </c>
      <c r="L106" s="6" t="s">
        <v>283</v>
      </c>
      <c r="M106" s="4" t="str">
        <f>UPPER(I106)</f>
        <v>SLOBODIANIK</v>
      </c>
      <c r="N106" s="4" t="str">
        <f>UPPER(L106)</f>
        <v>BK KLAIPEDA </v>
      </c>
    </row>
    <row r="107" spans="1:14" ht="12.75">
      <c r="A107" s="18">
        <v>106</v>
      </c>
      <c r="B107" s="19">
        <v>466</v>
      </c>
      <c r="C107" s="65" t="str">
        <f>IF(ISBLANK(B107)," ",G107)</f>
        <v>M</v>
      </c>
      <c r="D107" s="66" t="str">
        <f>IF(ISBLANK(B107)," ",CONCATENATE(M107,", ",H107))</f>
        <v>ŠMATAUSKAITĖ, Gabija</v>
      </c>
      <c r="E107" s="67">
        <f>IF(ISBLANK(B107)," ",J107)</f>
        <v>36120</v>
      </c>
      <c r="F107" s="66" t="str">
        <f>IF(ISBLANK(I107)," ",CONCATENATE(K107," ",N107))</f>
        <v>Klaipėda </v>
      </c>
      <c r="G107" s="19" t="s">
        <v>43</v>
      </c>
      <c r="H107" s="6" t="s">
        <v>57</v>
      </c>
      <c r="I107" s="6" t="s">
        <v>284</v>
      </c>
      <c r="J107" s="68">
        <v>36120</v>
      </c>
      <c r="K107" s="6" t="s">
        <v>39</v>
      </c>
      <c r="L107" s="6"/>
      <c r="M107" s="4" t="str">
        <f>UPPER(I107)</f>
        <v>ŠMATAUSKAITĖ</v>
      </c>
      <c r="N107" s="4">
        <f>UPPER(L107)</f>
      </c>
    </row>
    <row r="108" spans="1:14" ht="12.75">
      <c r="A108" s="18">
        <v>107</v>
      </c>
      <c r="B108" s="19">
        <v>402</v>
      </c>
      <c r="C108" s="65" t="str">
        <f>IF(ISBLANK(B108)," ",G108)</f>
        <v>V</v>
      </c>
      <c r="D108" s="66" t="str">
        <f>IF(ISBLANK(B108)," ",CONCATENATE(M108,", ",H108))</f>
        <v>SMILGA, Eduardas</v>
      </c>
      <c r="E108" s="67" t="str">
        <f>IF(ISBLANK(B108)," ",J108)</f>
        <v>1966-10-15</v>
      </c>
      <c r="F108" s="66" t="str">
        <f>IF(ISBLANK(I108)," ",CONCATENATE(K108," ",N108))</f>
        <v>Klaipėda MARATONAS</v>
      </c>
      <c r="G108" s="19" t="s">
        <v>36</v>
      </c>
      <c r="H108" s="6" t="s">
        <v>285</v>
      </c>
      <c r="I108" s="6" t="s">
        <v>286</v>
      </c>
      <c r="J108" s="68" t="s">
        <v>287</v>
      </c>
      <c r="K108" s="6" t="s">
        <v>39</v>
      </c>
      <c r="L108" s="6" t="s">
        <v>76</v>
      </c>
      <c r="M108" s="4" t="str">
        <f>UPPER(I108)</f>
        <v>SMILGA</v>
      </c>
      <c r="N108" s="4" t="str">
        <f>UPPER(L108)</f>
        <v>MARATONAS</v>
      </c>
    </row>
    <row r="109" spans="1:14" ht="12.75">
      <c r="A109" s="18">
        <v>108</v>
      </c>
      <c r="B109" s="19"/>
      <c r="C109" s="65" t="str">
        <f>IF(ISBLANK(B109)," ",G109)</f>
        <v> </v>
      </c>
      <c r="D109" s="66" t="str">
        <f>IF(ISBLANK(B109)," ",CONCATENATE(M109,", ",H109))</f>
        <v> </v>
      </c>
      <c r="E109" s="67" t="str">
        <f>IF(ISBLANK(B109)," ",J109)</f>
        <v> </v>
      </c>
      <c r="F109" s="66" t="str">
        <f>IF(ISBLANK(I109)," ",CONCATENATE(K109," ",N109))</f>
        <v>Klaipėda MARATONAS</v>
      </c>
      <c r="G109" s="19" t="s">
        <v>36</v>
      </c>
      <c r="H109" s="6" t="s">
        <v>288</v>
      </c>
      <c r="I109" s="6" t="s">
        <v>286</v>
      </c>
      <c r="J109" s="68">
        <v>35740</v>
      </c>
      <c r="K109" s="6" t="s">
        <v>39</v>
      </c>
      <c r="L109" s="6" t="s">
        <v>76</v>
      </c>
      <c r="M109" s="4" t="str">
        <f>UPPER(I109)</f>
        <v>SMILGA</v>
      </c>
      <c r="N109" s="4" t="str">
        <f>UPPER(L109)</f>
        <v>MARATONAS</v>
      </c>
    </row>
    <row r="110" spans="1:14" ht="12.75">
      <c r="A110" s="18">
        <v>109</v>
      </c>
      <c r="B110" s="19">
        <v>366</v>
      </c>
      <c r="C110" s="65" t="str">
        <f>IF(ISBLANK(B110)," ",G110)</f>
        <v>M</v>
      </c>
      <c r="D110" s="66" t="str">
        <f>IF(ISBLANK(B110)," ",CONCATENATE(M110,", ",H110))</f>
        <v>SMITE, Elina</v>
      </c>
      <c r="E110" s="67">
        <f>IF(ISBLANK(B110)," ",J110)</f>
        <v>31931</v>
      </c>
      <c r="F110" s="66" t="str">
        <f>IF(ISBLANK(I110)," ",CONCATENATE(K110," ",N110))</f>
        <v>Liepāja VSK NOSKRIEN</v>
      </c>
      <c r="G110" s="19" t="s">
        <v>43</v>
      </c>
      <c r="H110" s="6" t="s">
        <v>289</v>
      </c>
      <c r="I110" s="6" t="s">
        <v>290</v>
      </c>
      <c r="J110" s="68">
        <v>31931</v>
      </c>
      <c r="K110" s="6" t="s">
        <v>170</v>
      </c>
      <c r="L110" s="6" t="s">
        <v>291</v>
      </c>
      <c r="M110" s="4" t="str">
        <f>UPPER(I110)</f>
        <v>SMITE</v>
      </c>
      <c r="N110" s="4" t="str">
        <f>UPPER(L110)</f>
        <v>VSK NOSKRIEN</v>
      </c>
    </row>
    <row r="111" spans="1:14" ht="12.75">
      <c r="A111" s="18">
        <v>110</v>
      </c>
      <c r="B111" s="19">
        <v>406</v>
      </c>
      <c r="C111" s="65" t="str">
        <f>IF(ISBLANK(B111)," ",G111)</f>
        <v>M</v>
      </c>
      <c r="D111" s="66" t="str">
        <f>IF(ISBLANK(B111)," ",CONCATENATE(M111,", ",H111))</f>
        <v>ŠTRIMAITIENĖ, Edita</v>
      </c>
      <c r="E111" s="67" t="str">
        <f>IF(ISBLANK(B111)," ",J111)</f>
        <v>1968-04-05</v>
      </c>
      <c r="F111" s="66" t="str">
        <f>IF(ISBLANK(I111)," ",CONCATENATE(K111," ",N111))</f>
        <v>Palanga INŽINERIJA</v>
      </c>
      <c r="G111" s="19" t="s">
        <v>43</v>
      </c>
      <c r="H111" s="6" t="s">
        <v>292</v>
      </c>
      <c r="I111" s="6" t="s">
        <v>293</v>
      </c>
      <c r="J111" s="68" t="s">
        <v>294</v>
      </c>
      <c r="K111" s="6" t="s">
        <v>64</v>
      </c>
      <c r="L111" s="6" t="s">
        <v>295</v>
      </c>
      <c r="M111" s="4" t="str">
        <f>UPPER(I111)</f>
        <v>ŠTRIMAITIENĖ</v>
      </c>
      <c r="N111" s="4" t="str">
        <f>UPPER(L111)</f>
        <v>INŽINERIJA</v>
      </c>
    </row>
    <row r="112" spans="1:14" ht="12.75">
      <c r="A112" s="18">
        <v>111</v>
      </c>
      <c r="B112" s="19">
        <v>407</v>
      </c>
      <c r="C112" s="65" t="str">
        <f>IF(ISBLANK(B112)," ",G112)</f>
        <v>V</v>
      </c>
      <c r="D112" s="66" t="str">
        <f>IF(ISBLANK(B112)," ",CONCATENATE(M112,", ",H112))</f>
        <v>ŠTRIMAITIS, Arnoldas</v>
      </c>
      <c r="E112" s="67" t="str">
        <f>IF(ISBLANK(B112)," ",J112)</f>
        <v>1966-03-18</v>
      </c>
      <c r="F112" s="66" t="str">
        <f>IF(ISBLANK(I112)," ",CONCATENATE(K112," ",N112))</f>
        <v>Palanga INŽINERIJA</v>
      </c>
      <c r="G112" s="19" t="s">
        <v>36</v>
      </c>
      <c r="H112" s="6" t="s">
        <v>296</v>
      </c>
      <c r="I112" s="6" t="s">
        <v>297</v>
      </c>
      <c r="J112" s="68" t="s">
        <v>298</v>
      </c>
      <c r="K112" s="6" t="s">
        <v>64</v>
      </c>
      <c r="L112" s="6" t="s">
        <v>295</v>
      </c>
      <c r="M112" s="4" t="str">
        <f>UPPER(I112)</f>
        <v>ŠTRIMAITIS</v>
      </c>
      <c r="N112" s="4" t="str">
        <f>UPPER(L112)</f>
        <v>INŽINERIJA</v>
      </c>
    </row>
    <row r="113" spans="1:14" ht="12.75">
      <c r="A113" s="18">
        <v>112</v>
      </c>
      <c r="B113" s="19">
        <v>431</v>
      </c>
      <c r="C113" s="65" t="str">
        <f>IF(ISBLANK(B113)," ",G113)</f>
        <v>V</v>
      </c>
      <c r="D113" s="66" t="str">
        <f>IF(ISBLANK(B113)," ",CONCATENATE(M113,", ",H113))</f>
        <v>STRIOGA, Tautvydas</v>
      </c>
      <c r="E113" s="67">
        <f>IF(ISBLANK(B113)," ",J113)</f>
        <v>32555</v>
      </c>
      <c r="F113" s="66" t="str">
        <f>IF(ISBLANK(I113)," ",CONCATENATE(K113," ",N113))</f>
        <v>Panevėžys NEPAVYSI</v>
      </c>
      <c r="G113" s="19" t="s">
        <v>36</v>
      </c>
      <c r="H113" s="6" t="s">
        <v>299</v>
      </c>
      <c r="I113" s="6" t="s">
        <v>300</v>
      </c>
      <c r="J113" s="68">
        <v>32555</v>
      </c>
      <c r="K113" s="6" t="s">
        <v>250</v>
      </c>
      <c r="L113" s="6" t="s">
        <v>251</v>
      </c>
      <c r="M113" s="4" t="str">
        <f>UPPER(I113)</f>
        <v>STRIOGA</v>
      </c>
      <c r="N113" s="4" t="str">
        <f>UPPER(L113)</f>
        <v>NEPAVYSI</v>
      </c>
    </row>
    <row r="114" spans="1:14" ht="12.75">
      <c r="A114" s="18">
        <v>113</v>
      </c>
      <c r="B114" s="19">
        <v>455</v>
      </c>
      <c r="C114" s="65" t="str">
        <f>IF(ISBLANK(B114)," ",G114)</f>
        <v>V</v>
      </c>
      <c r="D114" s="66" t="str">
        <f>IF(ISBLANK(B114)," ",CONCATENATE(M114,", ",H114))</f>
        <v>STRIŠKA, Justinas</v>
      </c>
      <c r="E114" s="67">
        <f>IF(ISBLANK(B114)," ",J114)</f>
        <v>30600</v>
      </c>
      <c r="F114" s="66" t="str">
        <f>IF(ISBLANK(I114)," ",CONCATENATE(K114," ",N114))</f>
        <v>Klaipėda SK VĖTRUNGĖ</v>
      </c>
      <c r="G114" s="19" t="s">
        <v>36</v>
      </c>
      <c r="H114" s="6" t="s">
        <v>301</v>
      </c>
      <c r="I114" s="6" t="s">
        <v>302</v>
      </c>
      <c r="J114" s="68">
        <v>30600</v>
      </c>
      <c r="K114" s="6" t="s">
        <v>39</v>
      </c>
      <c r="L114" s="6" t="s">
        <v>303</v>
      </c>
      <c r="M114" s="4" t="str">
        <f>UPPER(I114)</f>
        <v>STRIŠKA</v>
      </c>
      <c r="N114" s="4" t="str">
        <f>UPPER(L114)</f>
        <v>SK VĖTRUNGĖ</v>
      </c>
    </row>
    <row r="115" spans="1:14" ht="12.75">
      <c r="A115" s="18">
        <v>114</v>
      </c>
      <c r="B115" s="24"/>
      <c r="C115" s="65" t="str">
        <f>IF(ISBLANK(B115)," ",G115)</f>
        <v> </v>
      </c>
      <c r="D115" s="66" t="str">
        <f>IF(ISBLANK(B115)," ",CONCATENATE(M115,", ",H115))</f>
        <v> </v>
      </c>
      <c r="E115" s="67" t="str">
        <f>IF(ISBLANK(B115)," ",J115)</f>
        <v> </v>
      </c>
      <c r="F115" s="66" t="str">
        <f>IF(ISBLANK(I115)," ",CONCATENATE(K115," ",N115))</f>
        <v>Klaipėda </v>
      </c>
      <c r="G115" s="19" t="s">
        <v>36</v>
      </c>
      <c r="H115" s="6" t="s">
        <v>304</v>
      </c>
      <c r="I115" s="6" t="s">
        <v>305</v>
      </c>
      <c r="J115" s="68">
        <v>27966</v>
      </c>
      <c r="K115" s="6" t="s">
        <v>39</v>
      </c>
      <c r="L115" s="6"/>
      <c r="M115" s="4" t="str">
        <f>UPPER(I115)</f>
        <v>SUKACKAS</v>
      </c>
      <c r="N115" s="4">
        <f>UPPER(L115)</f>
      </c>
    </row>
    <row r="116" spans="1:14" ht="12.75">
      <c r="A116" s="18">
        <v>115</v>
      </c>
      <c r="B116" s="19">
        <v>373</v>
      </c>
      <c r="C116" s="65" t="str">
        <f>IF(ISBLANK(B116)," ",G116)</f>
        <v>M</v>
      </c>
      <c r="D116" s="66" t="str">
        <f>IF(ISBLANK(B116)," ",CONCATENATE(M116,", ",H116))</f>
        <v>SUKACKIENĖ, Ineta</v>
      </c>
      <c r="E116" s="67">
        <f>IF(ISBLANK(B116)," ",J116)</f>
        <v>29378</v>
      </c>
      <c r="F116" s="66" t="str">
        <f>IF(ISBLANK(I116)," ",CONCATENATE(K116," ",N116))</f>
        <v>Klaipėda </v>
      </c>
      <c r="G116" s="19" t="s">
        <v>43</v>
      </c>
      <c r="H116" s="6" t="s">
        <v>306</v>
      </c>
      <c r="I116" s="6" t="s">
        <v>307</v>
      </c>
      <c r="J116" s="68">
        <v>29378</v>
      </c>
      <c r="K116" s="6" t="s">
        <v>39</v>
      </c>
      <c r="L116" s="6"/>
      <c r="M116" s="4" t="str">
        <f>UPPER(I116)</f>
        <v>SUKACKIENĖ</v>
      </c>
      <c r="N116" s="4">
        <f>UPPER(L116)</f>
      </c>
    </row>
    <row r="117" spans="1:14" ht="12.75">
      <c r="A117" s="18">
        <v>116</v>
      </c>
      <c r="B117" s="19"/>
      <c r="C117" s="65" t="str">
        <f>IF(ISBLANK(B117)," ",G117)</f>
        <v> </v>
      </c>
      <c r="D117" s="66" t="str">
        <f>IF(ISBLANK(B117)," ",CONCATENATE(M117,", ",H117))</f>
        <v> </v>
      </c>
      <c r="E117" s="67" t="str">
        <f>IF(ISBLANK(B117)," ",J117)</f>
        <v> </v>
      </c>
      <c r="F117" s="66" t="str">
        <f>IF(ISBLANK(I117)," ",CONCATENATE(K117," ",N117))</f>
        <v>Palanga SVENTOJI</v>
      </c>
      <c r="G117" s="19" t="s">
        <v>36</v>
      </c>
      <c r="H117" s="6" t="s">
        <v>223</v>
      </c>
      <c r="I117" s="6" t="s">
        <v>308</v>
      </c>
      <c r="J117" s="68">
        <v>37009</v>
      </c>
      <c r="K117" s="6" t="s">
        <v>64</v>
      </c>
      <c r="L117" s="6" t="s">
        <v>309</v>
      </c>
      <c r="M117" s="4" t="str">
        <f>UPPER(I117)</f>
        <v>ŠULSKUS</v>
      </c>
      <c r="N117" s="4" t="str">
        <f>UPPER(L117)</f>
        <v>SVENTOJI</v>
      </c>
    </row>
    <row r="118" spans="1:14" ht="12.75">
      <c r="A118" s="18">
        <v>117</v>
      </c>
      <c r="B118" s="19">
        <v>397</v>
      </c>
      <c r="C118" s="65" t="str">
        <f>IF(ISBLANK(B118)," ",G118)</f>
        <v>V</v>
      </c>
      <c r="D118" s="66" t="str">
        <f>IF(ISBLANK(B118)," ",CONCATENATE(M118,", ",H118))</f>
        <v>TERTELIS, Emilis</v>
      </c>
      <c r="E118" s="67">
        <f>IF(ISBLANK(B118)," ",J118)</f>
        <v>28076</v>
      </c>
      <c r="F118" s="66" t="str">
        <f>IF(ISBLANK(I118)," ",CONCATENATE(K118," ",N118))</f>
        <v>Klaipėda </v>
      </c>
      <c r="G118" s="19" t="s">
        <v>36</v>
      </c>
      <c r="H118" s="6" t="s">
        <v>310</v>
      </c>
      <c r="I118" s="6" t="s">
        <v>311</v>
      </c>
      <c r="J118" s="68">
        <v>28076</v>
      </c>
      <c r="K118" s="6" t="s">
        <v>39</v>
      </c>
      <c r="L118" s="7"/>
      <c r="M118" s="4" t="str">
        <f>UPPER(I118)</f>
        <v>TERTELIS</v>
      </c>
      <c r="N118" s="4">
        <f>UPPER(L118)</f>
      </c>
    </row>
    <row r="119" spans="1:14" ht="12.75">
      <c r="A119" s="18">
        <v>118</v>
      </c>
      <c r="B119" s="19">
        <v>468</v>
      </c>
      <c r="C119" s="65" t="str">
        <f>IF(ISBLANK(B119)," ",G119)</f>
        <v>M</v>
      </c>
      <c r="D119" s="66" t="str">
        <f>IF(ISBLANK(B119)," ",CONCATENATE(M119,", ",H119))</f>
        <v>TKAČIOVA, Valerija</v>
      </c>
      <c r="E119" s="67">
        <f>IF(ISBLANK(B119)," ",J119)</f>
        <v>36215</v>
      </c>
      <c r="F119" s="66" t="str">
        <f>IF(ISBLANK(I119)," ",CONCATENATE(K119," ",N119))</f>
        <v>Klaipėda </v>
      </c>
      <c r="G119" s="19" t="s">
        <v>43</v>
      </c>
      <c r="H119" s="6" t="s">
        <v>312</v>
      </c>
      <c r="I119" s="6" t="s">
        <v>313</v>
      </c>
      <c r="J119" s="68">
        <v>36215</v>
      </c>
      <c r="K119" s="6" t="s">
        <v>39</v>
      </c>
      <c r="L119" s="1"/>
      <c r="M119" s="4" t="str">
        <f>UPPER(I119)</f>
        <v>TKAČIOVA</v>
      </c>
      <c r="N119" s="4">
        <f>UPPER(L119)</f>
      </c>
    </row>
    <row r="120" spans="1:14" ht="12.75">
      <c r="A120" s="18">
        <v>119</v>
      </c>
      <c r="B120" s="19">
        <v>413</v>
      </c>
      <c r="C120" s="65" t="str">
        <f>IF(ISBLANK(B120)," ",G120)</f>
        <v>V</v>
      </c>
      <c r="D120" s="66" t="str">
        <f>IF(ISBLANK(B120)," ",CONCATENATE(M120,", ",H120))</f>
        <v>TRUMPIS, Vytautas</v>
      </c>
      <c r="E120" s="67" t="str">
        <f>IF(ISBLANK(B120)," ",J120)</f>
        <v>1956-01-23</v>
      </c>
      <c r="F120" s="66" t="str">
        <f>IF(ISBLANK(I120)," ",CONCATENATE(K120," ",N120))</f>
        <v>Klaipėda BOČIAI</v>
      </c>
      <c r="G120" s="19" t="s">
        <v>36</v>
      </c>
      <c r="H120" s="6" t="s">
        <v>314</v>
      </c>
      <c r="I120" s="6" t="s">
        <v>315</v>
      </c>
      <c r="J120" s="68" t="s">
        <v>316</v>
      </c>
      <c r="K120" s="6" t="s">
        <v>39</v>
      </c>
      <c r="L120" s="6" t="s">
        <v>317</v>
      </c>
      <c r="M120" s="4" t="str">
        <f>UPPER(I120)</f>
        <v>TRUMPIS</v>
      </c>
      <c r="N120" s="4" t="str">
        <f>UPPER(L120)</f>
        <v>BOČIAI</v>
      </c>
    </row>
    <row r="121" spans="1:14" ht="12.75">
      <c r="A121" s="18">
        <v>120</v>
      </c>
      <c r="B121" s="19"/>
      <c r="C121" s="65" t="str">
        <f>IF(ISBLANK(B121)," ",G121)</f>
        <v> </v>
      </c>
      <c r="D121" s="66" t="str">
        <f>IF(ISBLANK(B121)," ",CONCATENATE(M121,", ",H121))</f>
        <v> </v>
      </c>
      <c r="E121" s="67" t="str">
        <f>IF(ISBLANK(B121)," ",J121)</f>
        <v> </v>
      </c>
      <c r="F121" s="66" t="str">
        <f>IF(ISBLANK(I121)," ",CONCATENATE(K121," ",N121))</f>
        <v>Kelmė KAŠČIUKAI</v>
      </c>
      <c r="G121" s="19" t="s">
        <v>36</v>
      </c>
      <c r="H121" s="6" t="s">
        <v>318</v>
      </c>
      <c r="I121" s="6" t="s">
        <v>319</v>
      </c>
      <c r="J121" s="68" t="s">
        <v>320</v>
      </c>
      <c r="K121" s="6" t="s">
        <v>49</v>
      </c>
      <c r="L121" s="6" t="s">
        <v>50</v>
      </c>
      <c r="M121" s="4" t="str">
        <f>UPPER(I121)</f>
        <v>ULČINAS</v>
      </c>
      <c r="N121" s="4" t="str">
        <f>UPPER(L121)</f>
        <v>KAŠČIUKAI</v>
      </c>
    </row>
    <row r="122" spans="1:14" ht="12.75">
      <c r="A122" s="18">
        <v>121</v>
      </c>
      <c r="B122" s="24"/>
      <c r="C122" s="65" t="str">
        <f>IF(ISBLANK(B122)," ",G122)</f>
        <v> </v>
      </c>
      <c r="D122" s="66" t="str">
        <f>IF(ISBLANK(B122)," ",CONCATENATE(M122,", ",H122))</f>
        <v> </v>
      </c>
      <c r="E122" s="67" t="str">
        <f>IF(ISBLANK(B122)," ",J122)</f>
        <v> </v>
      </c>
      <c r="F122" s="66" t="str">
        <f>IF(ISBLANK(I122)," ",CONCATENATE(K122," ",N122))</f>
        <v>Gargždai RITMAS</v>
      </c>
      <c r="G122" s="19" t="s">
        <v>43</v>
      </c>
      <c r="H122" s="6" t="s">
        <v>321</v>
      </c>
      <c r="I122" s="6" t="s">
        <v>322</v>
      </c>
      <c r="J122" s="68">
        <v>27104</v>
      </c>
      <c r="K122" s="6" t="s">
        <v>158</v>
      </c>
      <c r="L122" s="6" t="s">
        <v>323</v>
      </c>
      <c r="M122" s="4" t="str">
        <f>UPPER(I122)</f>
        <v>URNIKYTĖ</v>
      </c>
      <c r="N122" s="4" t="str">
        <f>UPPER(L122)</f>
        <v>RITMAS</v>
      </c>
    </row>
    <row r="123" spans="1:14" ht="12.75">
      <c r="A123" s="18">
        <v>122</v>
      </c>
      <c r="B123" s="19"/>
      <c r="C123" s="65" t="str">
        <f>IF(ISBLANK(B123)," ",G123)</f>
        <v> </v>
      </c>
      <c r="D123" s="66" t="str">
        <f>IF(ISBLANK(B123)," ",CONCATENATE(M123,", ",H123))</f>
        <v> </v>
      </c>
      <c r="E123" s="67" t="str">
        <f>IF(ISBLANK(B123)," ",J123)</f>
        <v> </v>
      </c>
      <c r="F123" s="66" t="str">
        <f>IF(ISBLANK(I123)," ",CONCATENATE(K123," ",N123))</f>
        <v>Klaipėda </v>
      </c>
      <c r="G123" s="19" t="s">
        <v>36</v>
      </c>
      <c r="H123" s="6" t="s">
        <v>135</v>
      </c>
      <c r="I123" s="6" t="s">
        <v>324</v>
      </c>
      <c r="J123" s="68">
        <v>30591</v>
      </c>
      <c r="K123" s="6" t="s">
        <v>39</v>
      </c>
      <c r="L123" s="7"/>
      <c r="M123" s="4" t="str">
        <f>UPPER(I123)</f>
        <v>UŽPURVIS</v>
      </c>
      <c r="N123" s="4">
        <f>UPPER(L123)</f>
      </c>
    </row>
    <row r="124" spans="1:14" ht="12.75">
      <c r="A124" s="18">
        <v>123</v>
      </c>
      <c r="B124" s="19"/>
      <c r="C124" s="65" t="str">
        <f>IF(ISBLANK(B124)," ",G124)</f>
        <v> </v>
      </c>
      <c r="D124" s="66" t="str">
        <f>IF(ISBLANK(B124)," ",CONCATENATE(M124,", ",H124))</f>
        <v> </v>
      </c>
      <c r="E124" s="67" t="str">
        <f>IF(ISBLANK(B124)," ",J124)</f>
        <v> </v>
      </c>
      <c r="F124" s="66" t="str">
        <f>IF(ISBLANK(I124)," ",CONCATENATE(K124," ",N124))</f>
        <v>Gargždai </v>
      </c>
      <c r="G124" s="19" t="s">
        <v>43</v>
      </c>
      <c r="H124" s="6" t="s">
        <v>325</v>
      </c>
      <c r="I124" s="6" t="s">
        <v>326</v>
      </c>
      <c r="J124" s="68">
        <v>35531</v>
      </c>
      <c r="K124" s="6" t="s">
        <v>158</v>
      </c>
      <c r="L124" s="6"/>
      <c r="M124" s="4" t="str">
        <f>UPPER(I124)</f>
        <v>VALKAUSKAITĖ</v>
      </c>
      <c r="N124" s="4">
        <f>UPPER(L124)</f>
      </c>
    </row>
    <row r="125" spans="1:14" ht="12.75">
      <c r="A125" s="18">
        <v>124</v>
      </c>
      <c r="B125" s="19">
        <v>416</v>
      </c>
      <c r="C125" s="65" t="str">
        <f>IF(ISBLANK(B125)," ",G125)</f>
        <v>V</v>
      </c>
      <c r="D125" s="66" t="str">
        <f>IF(ISBLANK(B125)," ",CONCATENATE(M125,", ",H125))</f>
        <v>VEDEIKIS, Ernestas</v>
      </c>
      <c r="E125" s="67">
        <f>IF(ISBLANK(B125)," ",J125)</f>
        <v>25772</v>
      </c>
      <c r="F125" s="66" t="str">
        <f>IF(ISBLANK(I125)," ",CONCATENATE(K125," ",N125))</f>
        <v>Kelmė KAŠČIUKAI</v>
      </c>
      <c r="G125" s="19" t="s">
        <v>36</v>
      </c>
      <c r="H125" s="6" t="s">
        <v>327</v>
      </c>
      <c r="I125" s="6" t="s">
        <v>328</v>
      </c>
      <c r="J125" s="68">
        <v>25772</v>
      </c>
      <c r="K125" s="6" t="s">
        <v>49</v>
      </c>
      <c r="L125" s="6" t="s">
        <v>50</v>
      </c>
      <c r="M125" s="4" t="str">
        <f>UPPER(I125)</f>
        <v>VEDEIKIS</v>
      </c>
      <c r="N125" s="4" t="str">
        <f>UPPER(L125)</f>
        <v>KAŠČIUKAI</v>
      </c>
    </row>
    <row r="126" spans="1:14" ht="12.75">
      <c r="A126" s="18">
        <v>125</v>
      </c>
      <c r="B126" s="69"/>
      <c r="C126" s="65" t="str">
        <f>IF(ISBLANK(B126)," ",G126)</f>
        <v> </v>
      </c>
      <c r="D126" s="66" t="str">
        <f>IF(ISBLANK(B126)," ",CONCATENATE(M126,", ",H126))</f>
        <v> </v>
      </c>
      <c r="E126" s="67" t="str">
        <f>IF(ISBLANK(B126)," ",J126)</f>
        <v> </v>
      </c>
      <c r="F126" s="66" t="str">
        <f>IF(ISBLANK(I126)," ",CONCATENATE(K126," ",N126))</f>
        <v>Klaipėda VAIVORYKŠTĖS TAKO GIMNAZIJA</v>
      </c>
      <c r="G126" s="19" t="s">
        <v>36</v>
      </c>
      <c r="H126" s="6" t="s">
        <v>329</v>
      </c>
      <c r="I126" s="6" t="s">
        <v>330</v>
      </c>
      <c r="J126" s="68">
        <v>37114</v>
      </c>
      <c r="K126" s="6" t="s">
        <v>39</v>
      </c>
      <c r="L126" s="6" t="s">
        <v>99</v>
      </c>
      <c r="M126" s="4" t="str">
        <f>UPPER(I126)</f>
        <v>VENCKUS</v>
      </c>
      <c r="N126" s="4" t="str">
        <f>UPPER(L126)</f>
        <v>VAIVORYKŠTĖS TAKO GIMNAZIJA</v>
      </c>
    </row>
    <row r="127" spans="1:14" ht="12.75">
      <c r="A127" s="18">
        <v>126</v>
      </c>
      <c r="B127" s="19">
        <v>405</v>
      </c>
      <c r="C127" s="65" t="str">
        <f>IF(ISBLANK(B127)," ",G127)</f>
        <v>V</v>
      </c>
      <c r="D127" s="66" t="str">
        <f>IF(ISBLANK(B127)," ",CONCATENATE(M127,", ",H127))</f>
        <v>VENCLOVAS, Viktoras</v>
      </c>
      <c r="E127" s="67">
        <f>IF(ISBLANK(B127)," ",J127)</f>
        <v>31553</v>
      </c>
      <c r="F127" s="66" t="str">
        <f>IF(ISBLANK(I127)," ",CONCATENATE(K127," ",N127))</f>
        <v>Klaipėda SK "VĖTRUNGĖ"</v>
      </c>
      <c r="G127" s="19" t="s">
        <v>36</v>
      </c>
      <c r="H127" s="6" t="s">
        <v>331</v>
      </c>
      <c r="I127" s="6" t="s">
        <v>332</v>
      </c>
      <c r="J127" s="68">
        <v>31553</v>
      </c>
      <c r="K127" s="6" t="s">
        <v>39</v>
      </c>
      <c r="L127" s="6" t="s">
        <v>333</v>
      </c>
      <c r="M127" s="4" t="str">
        <f>UPPER(I127)</f>
        <v>VENCLOVAS</v>
      </c>
      <c r="N127" s="4" t="str">
        <f>UPPER(L127)</f>
        <v>SK "VĖTRUNGĖ"</v>
      </c>
    </row>
    <row r="128" spans="1:14" ht="12.75">
      <c r="A128" s="18">
        <v>127</v>
      </c>
      <c r="B128" s="19">
        <v>461</v>
      </c>
      <c r="C128" s="65" t="str">
        <f>IF(ISBLANK(B128)," ",G128)</f>
        <v>M</v>
      </c>
      <c r="D128" s="66" t="str">
        <f>IF(ISBLANK(B128)," ",CONCATENATE(M128,", ",H128))</f>
        <v>VINGĖ, Vaiva</v>
      </c>
      <c r="E128" s="67">
        <f>IF(ISBLANK(B128)," ",J128)</f>
        <v>32401</v>
      </c>
      <c r="F128" s="66" t="str">
        <f>IF(ISBLANK(I128)," ",CONCATENATE(K128," ",N128))</f>
        <v>Klaipėda </v>
      </c>
      <c r="G128" s="19" t="s">
        <v>43</v>
      </c>
      <c r="H128" s="6" t="s">
        <v>334</v>
      </c>
      <c r="I128" s="6" t="s">
        <v>335</v>
      </c>
      <c r="J128" s="68">
        <v>32401</v>
      </c>
      <c r="K128" s="6" t="s">
        <v>39</v>
      </c>
      <c r="L128" s="6"/>
      <c r="M128" s="4" t="str">
        <f>UPPER(I128)</f>
        <v>VINGĖ</v>
      </c>
      <c r="N128" s="4">
        <f>UPPER(L128)</f>
      </c>
    </row>
    <row r="129" spans="1:14" ht="12.75">
      <c r="A129" s="18">
        <v>128</v>
      </c>
      <c r="B129" s="19">
        <v>476</v>
      </c>
      <c r="C129" s="65" t="str">
        <f>IF(ISBLANK(B129)," ",G129)</f>
        <v>V</v>
      </c>
      <c r="D129" s="66" t="str">
        <f>IF(ISBLANK(B129)," ",CONCATENATE(M129,", ",H129))</f>
        <v>VIRŠILAS, Dalius</v>
      </c>
      <c r="E129" s="67">
        <f>IF(ISBLANK(B129)," ",J129)</f>
        <v>29285</v>
      </c>
      <c r="F129" s="66" t="str">
        <f>IF(ISBLANK(I129)," ",CONCATENATE(K129," ",N129))</f>
        <v>Klaipėda EKOVALSTYBĖ</v>
      </c>
      <c r="G129" s="19" t="s">
        <v>36</v>
      </c>
      <c r="H129" s="6" t="s">
        <v>336</v>
      </c>
      <c r="I129" s="6" t="s">
        <v>337</v>
      </c>
      <c r="J129" s="68">
        <v>29285</v>
      </c>
      <c r="K129" s="6" t="s">
        <v>39</v>
      </c>
      <c r="L129" s="6" t="s">
        <v>338</v>
      </c>
      <c r="M129" s="4" t="str">
        <f>UPPER(I129)</f>
        <v>VIRŠILAS</v>
      </c>
      <c r="N129" s="4" t="str">
        <f>UPPER(L129)</f>
        <v>EKOVALSTYBĖ</v>
      </c>
    </row>
    <row r="130" spans="1:14" ht="12.75">
      <c r="A130" s="18">
        <v>129</v>
      </c>
      <c r="B130" s="19">
        <v>428</v>
      </c>
      <c r="C130" s="65" t="str">
        <f>IF(ISBLANK(B130)," ",G130)</f>
        <v>M</v>
      </c>
      <c r="D130" s="66" t="str">
        <f>IF(ISBLANK(B130)," ",CONCATENATE(M130,", ",H130))</f>
        <v>VISKONTIENĖ, Birutė</v>
      </c>
      <c r="E130" s="67">
        <f>IF(ISBLANK(B130)," ",J130)</f>
        <v>27254</v>
      </c>
      <c r="F130" s="66" t="str">
        <f>IF(ISBLANK(I130)," ",CONCATENATE(K130," ",N130))</f>
        <v>Kretinga OFS</v>
      </c>
      <c r="G130" s="19" t="s">
        <v>43</v>
      </c>
      <c r="H130" s="6" t="s">
        <v>339</v>
      </c>
      <c r="I130" s="6" t="s">
        <v>340</v>
      </c>
      <c r="J130" s="68">
        <v>27254</v>
      </c>
      <c r="K130" s="6" t="s">
        <v>59</v>
      </c>
      <c r="L130" s="6" t="s">
        <v>341</v>
      </c>
      <c r="M130" s="4" t="str">
        <f>UPPER(I130)</f>
        <v>VISKONTIENĖ</v>
      </c>
      <c r="N130" s="4" t="str">
        <f>UPPER(L130)</f>
        <v>OFS</v>
      </c>
    </row>
    <row r="131" spans="1:14" ht="12.75">
      <c r="A131" s="18">
        <v>130</v>
      </c>
      <c r="B131" s="19">
        <v>442</v>
      </c>
      <c r="C131" s="65" t="str">
        <f>IF(ISBLANK(B131)," ",G131)</f>
        <v>V</v>
      </c>
      <c r="D131" s="66" t="str">
        <f>IF(ISBLANK(B131)," ",CONCATENATE(M131,", ",H131))</f>
        <v>ZABULIONIS, Rimas</v>
      </c>
      <c r="E131" s="67" t="str">
        <f>IF(ISBLANK(B131)," ",J131)</f>
        <v>1953-03-15</v>
      </c>
      <c r="F131" s="66" t="str">
        <f>IF(ISBLANK(I131)," ",CONCATENATE(K131," ",N131))</f>
        <v>Klaipėda ĄŽUOLAS</v>
      </c>
      <c r="G131" s="19" t="s">
        <v>36</v>
      </c>
      <c r="H131" s="6" t="s">
        <v>342</v>
      </c>
      <c r="I131" s="6" t="s">
        <v>343</v>
      </c>
      <c r="J131" s="68" t="s">
        <v>344</v>
      </c>
      <c r="K131" s="6" t="s">
        <v>39</v>
      </c>
      <c r="L131" s="6" t="s">
        <v>200</v>
      </c>
      <c r="M131" s="4" t="str">
        <f>UPPER(I131)</f>
        <v>ZABULIONIS</v>
      </c>
      <c r="N131" s="4" t="str">
        <f>UPPER(L131)</f>
        <v>ĄŽUOLAS</v>
      </c>
    </row>
    <row r="132" spans="1:14" ht="12.75">
      <c r="A132" s="18">
        <v>131</v>
      </c>
      <c r="B132" s="19">
        <v>446</v>
      </c>
      <c r="C132" s="65" t="str">
        <f>IF(ISBLANK(B132)," ",G132)</f>
        <v>V</v>
      </c>
      <c r="D132" s="66" t="str">
        <f>IF(ISBLANK(B132)," ",CONCATENATE(M132,", ",H132))</f>
        <v>ZENOV, Kostas</v>
      </c>
      <c r="E132" s="67">
        <f>IF(ISBLANK(B132)," ",J132)</f>
        <v>27734</v>
      </c>
      <c r="F132" s="66" t="str">
        <f>IF(ISBLANK(I132)," ",CONCATENATE(K132," ",N132))</f>
        <v>Klaipėda MARATONAS</v>
      </c>
      <c r="G132" s="19" t="s">
        <v>36</v>
      </c>
      <c r="H132" s="6" t="s">
        <v>345</v>
      </c>
      <c r="I132" s="6" t="s">
        <v>346</v>
      </c>
      <c r="J132" s="68">
        <v>27734</v>
      </c>
      <c r="K132" s="6" t="s">
        <v>39</v>
      </c>
      <c r="L132" s="6" t="s">
        <v>76</v>
      </c>
      <c r="M132" s="4" t="str">
        <f>UPPER(I132)</f>
        <v>ZENOV</v>
      </c>
      <c r="N132" s="4" t="str">
        <f>UPPER(L132)</f>
        <v>MARATONAS</v>
      </c>
    </row>
    <row r="133" spans="1:14" ht="12.75">
      <c r="A133" s="18">
        <v>132</v>
      </c>
      <c r="B133" s="19">
        <v>389</v>
      </c>
      <c r="C133" s="65" t="str">
        <f>IF(ISBLANK(B133)," ",G133)</f>
        <v>V</v>
      </c>
      <c r="D133" s="66" t="str">
        <f>IF(ISBLANK(B133)," ",CONCATENATE(M133,", ",H133))</f>
        <v>ZUBĖ, Albertas</v>
      </c>
      <c r="E133" s="67" t="str">
        <f>IF(ISBLANK(B133)," ",J133)</f>
        <v>1962-01-25</v>
      </c>
      <c r="F133" s="66" t="str">
        <f>IF(ISBLANK(I133)," ",CONCATENATE(K133," ",N133))</f>
        <v>Virbalai </v>
      </c>
      <c r="G133" s="19" t="s">
        <v>36</v>
      </c>
      <c r="H133" s="6" t="s">
        <v>318</v>
      </c>
      <c r="I133" s="6" t="s">
        <v>347</v>
      </c>
      <c r="J133" s="68" t="s">
        <v>348</v>
      </c>
      <c r="K133" s="6" t="s">
        <v>349</v>
      </c>
      <c r="L133" s="1"/>
      <c r="M133" s="4" t="str">
        <f>UPPER(I133)</f>
        <v>ZUBĖ</v>
      </c>
      <c r="N133" s="4">
        <f>UPPER(L133)</f>
      </c>
    </row>
    <row r="134" spans="1:14" ht="12.75">
      <c r="A134" s="18">
        <v>133</v>
      </c>
      <c r="B134" s="19">
        <v>450</v>
      </c>
      <c r="C134" s="65" t="str">
        <f>IF(ISBLANK(B134)," ",G134)</f>
        <v>M</v>
      </c>
      <c r="D134" s="66" t="str">
        <f>IF(ISBLANK(B134)," ",CONCATENATE(M134,", ",H134))</f>
        <v>ŽVINKLYTĖ, Živilė</v>
      </c>
      <c r="E134" s="67">
        <f>IF(ISBLANK(B134)," ",J134)</f>
        <v>36230</v>
      </c>
      <c r="F134" s="66" t="str">
        <f>IF(ISBLANK(I134)," ",CONCATENATE(K134," ",N134))</f>
        <v>Klaipėda </v>
      </c>
      <c r="G134" s="19" t="s">
        <v>43</v>
      </c>
      <c r="H134" s="6" t="s">
        <v>125</v>
      </c>
      <c r="I134" s="6" t="s">
        <v>350</v>
      </c>
      <c r="J134" s="68">
        <v>36230</v>
      </c>
      <c r="K134" s="6" t="s">
        <v>39</v>
      </c>
      <c r="L134" s="7"/>
      <c r="M134" s="4" t="str">
        <f>UPPER(I134)</f>
        <v>ŽVINKLYTĖ</v>
      </c>
      <c r="N134" s="4">
        <f>UPPER(L134)</f>
      </c>
    </row>
    <row r="135" spans="1:14" ht="12.75">
      <c r="A135" s="18">
        <v>134</v>
      </c>
      <c r="B135" s="19">
        <v>415</v>
      </c>
      <c r="C135" s="65" t="str">
        <f>IF(ISBLANK(B135)," ",G135)</f>
        <v>M</v>
      </c>
      <c r="D135" s="66" t="str">
        <f>IF(ISBLANK(B135)," ",CONCATENATE(M135,", ",H135))</f>
        <v>ŽVINKLYTĖ, Ugnė</v>
      </c>
      <c r="E135" s="67">
        <f>IF(ISBLANK(B135)," ",J135)</f>
        <v>36993</v>
      </c>
      <c r="F135" s="66" t="str">
        <f>IF(ISBLANK(I135)," ",CONCATENATE(K135," ",N135))</f>
        <v>Klaipėda MARATONAS</v>
      </c>
      <c r="G135" s="19" t="s">
        <v>43</v>
      </c>
      <c r="H135" s="6" t="s">
        <v>351</v>
      </c>
      <c r="I135" s="6" t="s">
        <v>350</v>
      </c>
      <c r="J135" s="68">
        <v>36993</v>
      </c>
      <c r="K135" s="6" t="s">
        <v>39</v>
      </c>
      <c r="L135" s="6" t="s">
        <v>76</v>
      </c>
      <c r="M135" s="4" t="str">
        <f>UPPER(I135)</f>
        <v>ŽVINKLYTĖ</v>
      </c>
      <c r="N135" s="4" t="str">
        <f>UPPER(L135)</f>
        <v>MARATONAS</v>
      </c>
    </row>
    <row r="136" spans="1:14" ht="12.75">
      <c r="A136" s="18">
        <v>135</v>
      </c>
      <c r="B136" s="19">
        <v>371</v>
      </c>
      <c r="C136" s="65" t="str">
        <f>IF(ISBLANK(B136)," ",G136)</f>
        <v>M</v>
      </c>
      <c r="D136" s="66" t="str">
        <f>IF(ISBLANK(B136)," ",CONCATENATE(M136,", ",H136))</f>
        <v>LŪVA, Signija</v>
      </c>
      <c r="E136" s="67">
        <f>IF(ISBLANK(B136)," ",J136)</f>
        <v>34370</v>
      </c>
      <c r="F136" s="66" t="str">
        <f>IF(ISBLANK(I136)," ",CONCATENATE(K136," ",N136))</f>
        <v>Liepoja </v>
      </c>
      <c r="G136" s="19" t="s">
        <v>43</v>
      </c>
      <c r="H136" s="6" t="s">
        <v>352</v>
      </c>
      <c r="I136" s="6" t="s">
        <v>353</v>
      </c>
      <c r="J136" s="68">
        <v>34370</v>
      </c>
      <c r="K136" s="6" t="s">
        <v>354</v>
      </c>
      <c r="L136" s="7"/>
      <c r="M136" s="4" t="str">
        <f>UPPER(I136)</f>
        <v>LŪVA</v>
      </c>
      <c r="N136" s="4">
        <f>UPPER(L136)</f>
      </c>
    </row>
    <row r="137" spans="1:14" ht="12.75">
      <c r="A137" s="18">
        <v>136</v>
      </c>
      <c r="B137" s="19">
        <v>372</v>
      </c>
      <c r="C137" s="65" t="str">
        <f>IF(ISBLANK(B137)," ",G137)</f>
        <v>V</v>
      </c>
      <c r="D137" s="66" t="str">
        <f>IF(ISBLANK(B137)," ",CONCATENATE(M137,", ",H137))</f>
        <v>KORSAKAS, Tadas</v>
      </c>
      <c r="E137" s="67">
        <f>IF(ISBLANK(B137)," ",J137)</f>
        <v>30601</v>
      </c>
      <c r="F137" s="66" t="str">
        <f>IF(ISBLANK(I137)," ",CONCATENATE(K137," ",N137))</f>
        <v>Klaipėda </v>
      </c>
      <c r="G137" s="19" t="s">
        <v>36</v>
      </c>
      <c r="H137" s="6" t="s">
        <v>154</v>
      </c>
      <c r="I137" s="6" t="s">
        <v>355</v>
      </c>
      <c r="J137" s="68">
        <v>30601</v>
      </c>
      <c r="K137" s="6" t="s">
        <v>39</v>
      </c>
      <c r="L137" s="1"/>
      <c r="M137" s="4" t="str">
        <f>UPPER(I137)</f>
        <v>KORSAKAS</v>
      </c>
      <c r="N137" s="4">
        <f>UPPER(L137)</f>
      </c>
    </row>
    <row r="138" spans="1:14" ht="12.75">
      <c r="A138" s="18">
        <v>137</v>
      </c>
      <c r="B138" s="19">
        <v>390</v>
      </c>
      <c r="C138" s="65" t="str">
        <f>IF(ISBLANK(B138)," ",G138)</f>
        <v>V</v>
      </c>
      <c r="D138" s="66" t="str">
        <f>IF(ISBLANK(B138)," ",CONCATENATE(M138,", ",H138))</f>
        <v>MALINAUSKAS, Linas </v>
      </c>
      <c r="E138" s="67">
        <f>IF(ISBLANK(B138)," ",J138)</f>
        <v>27144</v>
      </c>
      <c r="F138" s="66" t="str">
        <f>IF(ISBLANK(I138)," ",CONCATENATE(K138," ",N138))</f>
        <v>Klaipėda </v>
      </c>
      <c r="G138" s="19" t="s">
        <v>36</v>
      </c>
      <c r="H138" s="6" t="s">
        <v>356</v>
      </c>
      <c r="I138" s="6" t="s">
        <v>357</v>
      </c>
      <c r="J138" s="68">
        <v>27144</v>
      </c>
      <c r="K138" s="6" t="s">
        <v>39</v>
      </c>
      <c r="L138" s="1"/>
      <c r="M138" s="4" t="str">
        <f>UPPER(I138)</f>
        <v>MALINAUSKAS</v>
      </c>
      <c r="N138" s="4">
        <f>UPPER(L138)</f>
      </c>
    </row>
    <row r="139" spans="1:14" ht="12.75">
      <c r="A139" s="18">
        <v>138</v>
      </c>
      <c r="B139" s="19">
        <v>391</v>
      </c>
      <c r="C139" s="65" t="str">
        <f>IF(ISBLANK(B139)," ",G139)</f>
        <v>V</v>
      </c>
      <c r="D139" s="66" t="str">
        <f>IF(ISBLANK(B139)," ",CONCATENATE(M139,", ",H139))</f>
        <v>TAMOŠAUSKAS, Mantas</v>
      </c>
      <c r="E139" s="67">
        <f>IF(ISBLANK(B139)," ",J139)</f>
        <v>36290</v>
      </c>
      <c r="F139" s="66" t="str">
        <f>IF(ISBLANK(I139)," ",CONCATENATE(K139," ",N139))</f>
        <v>Klaipėda </v>
      </c>
      <c r="G139" s="19" t="s">
        <v>36</v>
      </c>
      <c r="H139" s="6" t="s">
        <v>116</v>
      </c>
      <c r="I139" s="6" t="s">
        <v>358</v>
      </c>
      <c r="J139" s="68">
        <v>36290</v>
      </c>
      <c r="K139" s="6" t="s">
        <v>39</v>
      </c>
      <c r="L139" s="1"/>
      <c r="M139" s="4" t="str">
        <f>UPPER(I139)</f>
        <v>TAMOŠAUSKAS</v>
      </c>
      <c r="N139" s="4">
        <f>UPPER(L139)</f>
      </c>
    </row>
    <row r="140" spans="1:14" ht="12.75">
      <c r="A140" s="18">
        <v>139</v>
      </c>
      <c r="B140" s="19">
        <v>408</v>
      </c>
      <c r="C140" s="65" t="str">
        <f>IF(ISBLANK(B140)," ",G140)</f>
        <v>M</v>
      </c>
      <c r="D140" s="66" t="str">
        <f>IF(ISBLANK(B140)," ",CONCATENATE(M140,", ",H140))</f>
        <v>PETRUTIENĖ, Danguolė</v>
      </c>
      <c r="E140" s="67">
        <f>IF(ISBLANK(B140)," ",J140)</f>
        <v>26721</v>
      </c>
      <c r="F140" s="66" t="str">
        <f>IF(ISBLANK(I140)," ",CONCATENATE(K140," ",N140))</f>
        <v>Klaipėda </v>
      </c>
      <c r="G140" s="19" t="s">
        <v>43</v>
      </c>
      <c r="H140" s="6" t="s">
        <v>359</v>
      </c>
      <c r="I140" s="6" t="s">
        <v>360</v>
      </c>
      <c r="J140" s="68">
        <v>26721</v>
      </c>
      <c r="K140" s="6" t="s">
        <v>39</v>
      </c>
      <c r="L140" s="1"/>
      <c r="M140" s="4" t="str">
        <f>UPPER(I140)</f>
        <v>PETRUTIENĖ</v>
      </c>
      <c r="N140" s="4">
        <f>UPPER(L140)</f>
      </c>
    </row>
    <row r="141" spans="1:14" ht="12.75">
      <c r="A141" s="18">
        <v>140</v>
      </c>
      <c r="B141" s="19">
        <v>409</v>
      </c>
      <c r="C141" s="65" t="str">
        <f>IF(ISBLANK(B141)," ",G141)</f>
        <v>V</v>
      </c>
      <c r="D141" s="66" t="str">
        <f>IF(ISBLANK(B141)," ",CONCATENATE(M141,", ",H141))</f>
        <v>JUNDULAS, Saulius</v>
      </c>
      <c r="E141" s="67">
        <f>IF(ISBLANK(B141)," ",J141)</f>
        <v>30102</v>
      </c>
      <c r="F141" s="66" t="str">
        <f>IF(ISBLANK(I141)," ",CONCATENATE(K141," ",N141))</f>
        <v>Klaipėda </v>
      </c>
      <c r="G141" s="19" t="s">
        <v>36</v>
      </c>
      <c r="H141" s="6" t="s">
        <v>122</v>
      </c>
      <c r="I141" s="6" t="s">
        <v>361</v>
      </c>
      <c r="J141" s="68">
        <v>30102</v>
      </c>
      <c r="K141" s="6" t="s">
        <v>39</v>
      </c>
      <c r="L141" s="7"/>
      <c r="M141" s="4" t="str">
        <f>UPPER(I141)</f>
        <v>JUNDULAS</v>
      </c>
      <c r="N141" s="4">
        <f>UPPER(L141)</f>
      </c>
    </row>
    <row r="142" spans="1:14" ht="12.75">
      <c r="A142" s="18">
        <v>141</v>
      </c>
      <c r="B142" s="19">
        <v>410</v>
      </c>
      <c r="C142" s="65" t="str">
        <f>IF(ISBLANK(B142)," ",G142)</f>
        <v>V</v>
      </c>
      <c r="D142" s="66" t="str">
        <f>IF(ISBLANK(B142)," ",CONCATENATE(M142,", ",H142))</f>
        <v>LŪVS, Artis</v>
      </c>
      <c r="E142" s="67">
        <f>IF(ISBLANK(B142)," ",J142)</f>
        <v>41484</v>
      </c>
      <c r="F142" s="66" t="str">
        <f>IF(ISBLANK(I142)," ",CONCATENATE(K142," ",N142))</f>
        <v>Liepoja </v>
      </c>
      <c r="G142" s="19" t="s">
        <v>36</v>
      </c>
      <c r="H142" s="6" t="s">
        <v>362</v>
      </c>
      <c r="I142" s="6" t="s">
        <v>363</v>
      </c>
      <c r="J142" s="68">
        <v>41484</v>
      </c>
      <c r="K142" s="6" t="s">
        <v>354</v>
      </c>
      <c r="L142" s="7"/>
      <c r="M142" s="4" t="str">
        <f>UPPER(I142)</f>
        <v>LŪVS</v>
      </c>
      <c r="N142" s="4">
        <f>UPPER(L142)</f>
      </c>
    </row>
    <row r="143" spans="1:14" ht="12.75">
      <c r="A143" s="18">
        <v>142</v>
      </c>
      <c r="B143" s="19">
        <v>411</v>
      </c>
      <c r="C143" s="65" t="str">
        <f>IF(ISBLANK(B143)," ",G143)</f>
        <v>M</v>
      </c>
      <c r="D143" s="66" t="str">
        <f>IF(ISBLANK(B143)," ",CONCATENATE(M143,", ",H143))</f>
        <v>ALMINIENĖ, Irmantė</v>
      </c>
      <c r="E143" s="67">
        <f>IF(ISBLANK(B143)," ",J143)</f>
        <v>27154</v>
      </c>
      <c r="F143" s="66" t="str">
        <f>IF(ISBLANK(I143)," ",CONCATENATE(K143," ",N143))</f>
        <v>Klaipėda MARATONAS</v>
      </c>
      <c r="G143" s="19" t="s">
        <v>43</v>
      </c>
      <c r="H143" s="6" t="s">
        <v>364</v>
      </c>
      <c r="I143" s="6" t="s">
        <v>365</v>
      </c>
      <c r="J143" s="68">
        <v>27154</v>
      </c>
      <c r="K143" s="6" t="s">
        <v>39</v>
      </c>
      <c r="L143" s="6" t="s">
        <v>366</v>
      </c>
      <c r="M143" s="4" t="str">
        <f>UPPER(I143)</f>
        <v>ALMINIENĖ</v>
      </c>
      <c r="N143" s="4" t="str">
        <f>UPPER(L143)</f>
        <v>MARATONAS</v>
      </c>
    </row>
    <row r="144" spans="1:14" ht="12.75">
      <c r="A144" s="18">
        <v>143</v>
      </c>
      <c r="B144" s="19">
        <v>429</v>
      </c>
      <c r="C144" s="65" t="str">
        <f>IF(ISBLANK(B144)," ",G144)</f>
        <v>V</v>
      </c>
      <c r="D144" s="66" t="str">
        <f>IF(ISBLANK(B144)," ",CONCATENATE(M144,", ",H144))</f>
        <v>JAKUSEVIČIUS, Antanas</v>
      </c>
      <c r="E144" s="67" t="str">
        <f>IF(ISBLANK(B144)," ",J144)</f>
        <v>1957-01-25</v>
      </c>
      <c r="F144" s="66" t="str">
        <f>IF(ISBLANK(I144)," ",CONCATENATE(K144," ",N144))</f>
        <v>Klaipėda </v>
      </c>
      <c r="G144" s="19" t="s">
        <v>36</v>
      </c>
      <c r="H144" s="6" t="s">
        <v>367</v>
      </c>
      <c r="I144" s="6" t="s">
        <v>368</v>
      </c>
      <c r="J144" s="68" t="s">
        <v>369</v>
      </c>
      <c r="K144" s="6" t="s">
        <v>39</v>
      </c>
      <c r="L144" s="7"/>
      <c r="M144" s="4" t="str">
        <f>UPPER(I144)</f>
        <v>JAKUSEVIČIUS</v>
      </c>
      <c r="N144" s="4">
        <f>UPPER(L144)</f>
      </c>
    </row>
    <row r="145" spans="1:14" ht="12.75">
      <c r="A145" s="18">
        <v>144</v>
      </c>
      <c r="B145" s="19">
        <v>430</v>
      </c>
      <c r="C145" s="65" t="str">
        <f>IF(ISBLANK(B145)," ",G145)</f>
        <v>V</v>
      </c>
      <c r="D145" s="66" t="str">
        <f>IF(ISBLANK(B145)," ",CONCATENATE(M145,", ",H145))</f>
        <v>TALLAT-KELPŠA, Faustas</v>
      </c>
      <c r="E145" s="67">
        <f>IF(ISBLANK(B145)," ",J145)</f>
        <v>27297</v>
      </c>
      <c r="F145" s="66" t="str">
        <f>IF(ISBLANK(I145)," ",CONCATENATE(K145," ",N145))</f>
        <v>Klaipėda </v>
      </c>
      <c r="G145" s="19" t="s">
        <v>36</v>
      </c>
      <c r="H145" s="6" t="s">
        <v>370</v>
      </c>
      <c r="I145" s="6" t="s">
        <v>371</v>
      </c>
      <c r="J145" s="68">
        <v>27297</v>
      </c>
      <c r="K145" s="6" t="s">
        <v>39</v>
      </c>
      <c r="L145" s="1"/>
      <c r="M145" s="4" t="str">
        <f>UPPER(I145)</f>
        <v>TALLAT-KELPŠA</v>
      </c>
      <c r="N145" s="4">
        <f>UPPER(L145)</f>
      </c>
    </row>
    <row r="146" spans="1:14" ht="12.75">
      <c r="A146" s="18">
        <v>145</v>
      </c>
      <c r="B146" s="19">
        <v>440</v>
      </c>
      <c r="C146" s="65" t="str">
        <f>IF(ISBLANK(B146)," ",G146)</f>
        <v>V</v>
      </c>
      <c r="D146" s="66" t="str">
        <f>IF(ISBLANK(B146)," ",CONCATENATE(M146,", ",H146))</f>
        <v>RAUBA, Paulius</v>
      </c>
      <c r="E146" s="67">
        <f>IF(ISBLANK(B146)," ",J146)</f>
        <v>33125</v>
      </c>
      <c r="F146" s="66" t="str">
        <f>IF(ISBLANK(I146)," ",CONCATENATE(K146," ",N146))</f>
        <v>Klaipėda </v>
      </c>
      <c r="G146" s="19" t="s">
        <v>36</v>
      </c>
      <c r="H146" s="6" t="s">
        <v>372</v>
      </c>
      <c r="I146" s="6" t="s">
        <v>373</v>
      </c>
      <c r="J146" s="68">
        <v>33125</v>
      </c>
      <c r="K146" s="6" t="s">
        <v>39</v>
      </c>
      <c r="L146" s="7"/>
      <c r="M146" s="4" t="str">
        <f>UPPER(I146)</f>
        <v>RAUBA</v>
      </c>
      <c r="N146" s="4">
        <f>UPPER(L146)</f>
      </c>
    </row>
    <row r="147" spans="1:14" ht="12.75">
      <c r="A147" s="18">
        <v>146</v>
      </c>
      <c r="B147" s="19">
        <v>445</v>
      </c>
      <c r="C147" s="65" t="str">
        <f>IF(ISBLANK(B147)," ",G147)</f>
        <v>M</v>
      </c>
      <c r="D147" s="66" t="str">
        <f>IF(ISBLANK(B147)," ",CONCATENATE(M147,", ",H147))</f>
        <v>MOCKUTĖ, Diana </v>
      </c>
      <c r="E147" s="67">
        <f>IF(ISBLANK(B147)," ",J147)</f>
        <v>33036</v>
      </c>
      <c r="F147" s="66" t="str">
        <f>IF(ISBLANK(I147)," ",CONCATENATE(K147," ",N147))</f>
        <v>Klaipėda </v>
      </c>
      <c r="G147" s="19" t="s">
        <v>43</v>
      </c>
      <c r="H147" s="6" t="s">
        <v>374</v>
      </c>
      <c r="I147" s="6" t="s">
        <v>375</v>
      </c>
      <c r="J147" s="68">
        <v>33036</v>
      </c>
      <c r="K147" s="6" t="s">
        <v>39</v>
      </c>
      <c r="L147" s="7"/>
      <c r="M147" s="4" t="str">
        <f>UPPER(I147)</f>
        <v>MOCKUTĖ</v>
      </c>
      <c r="N147" s="4">
        <f>UPPER(L147)</f>
      </c>
    </row>
    <row r="148" spans="1:14" ht="12.75">
      <c r="A148" s="18">
        <v>147</v>
      </c>
      <c r="B148" s="19">
        <v>448</v>
      </c>
      <c r="C148" s="65" t="str">
        <f>IF(ISBLANK(B148)," ",G148)</f>
        <v>V</v>
      </c>
      <c r="D148" s="66" t="str">
        <f>IF(ISBLANK(B148)," ",CONCATENATE(M148,", ",H148))</f>
        <v>PUČKA, Vilius</v>
      </c>
      <c r="E148" s="67">
        <f>IF(ISBLANK(B148)," ",J148)</f>
        <v>36984</v>
      </c>
      <c r="F148" s="66" t="str">
        <f>IF(ISBLANK(I148)," ",CONCATENATE(K148," ",N148))</f>
        <v>Palanga </v>
      </c>
      <c r="G148" s="19" t="s">
        <v>36</v>
      </c>
      <c r="H148" s="6" t="s">
        <v>93</v>
      </c>
      <c r="I148" s="6" t="s">
        <v>376</v>
      </c>
      <c r="J148" s="68">
        <v>36984</v>
      </c>
      <c r="K148" s="6" t="s">
        <v>64</v>
      </c>
      <c r="L148" s="7"/>
      <c r="M148" s="4" t="str">
        <f>UPPER(I148)</f>
        <v>PUČKA</v>
      </c>
      <c r="N148" s="4">
        <f>UPPER(L148)</f>
      </c>
    </row>
    <row r="149" spans="1:14" ht="12.75">
      <c r="A149" s="18">
        <v>148</v>
      </c>
      <c r="B149" s="19">
        <v>449</v>
      </c>
      <c r="C149" s="65" t="str">
        <f>IF(ISBLANK(B149)," ",G149)</f>
        <v>V</v>
      </c>
      <c r="D149" s="66" t="str">
        <f>IF(ISBLANK(B149)," ",CONCATENATE(M149,", ",H149))</f>
        <v>BAJORAS, Andrius</v>
      </c>
      <c r="E149" s="67">
        <f>IF(ISBLANK(B149)," ",J149)</f>
        <v>30516</v>
      </c>
      <c r="F149" s="66" t="str">
        <f>IF(ISBLANK(I149)," ",CONCATENATE(K149," ",N149))</f>
        <v>Palanga </v>
      </c>
      <c r="G149" s="19" t="s">
        <v>36</v>
      </c>
      <c r="H149" s="6" t="s">
        <v>77</v>
      </c>
      <c r="I149" s="6" t="s">
        <v>377</v>
      </c>
      <c r="J149" s="68">
        <v>30516</v>
      </c>
      <c r="K149" s="6" t="s">
        <v>64</v>
      </c>
      <c r="L149" s="7"/>
      <c r="M149" s="4" t="str">
        <f>UPPER(I149)</f>
        <v>BAJORAS</v>
      </c>
      <c r="N149" s="4">
        <f>UPPER(L149)</f>
      </c>
    </row>
    <row r="150" spans="1:14" ht="12.75">
      <c r="A150" s="18">
        <v>149</v>
      </c>
      <c r="B150" s="19">
        <v>464</v>
      </c>
      <c r="C150" s="65" t="str">
        <f>IF(ISBLANK(B150)," ",G150)</f>
        <v>V</v>
      </c>
      <c r="D150" s="66" t="str">
        <f>IF(ISBLANK(B150)," ",CONCATENATE(M150,", ",H150))</f>
        <v>JURKUS, Jonas</v>
      </c>
      <c r="E150" s="67">
        <f>IF(ISBLANK(B150)," ",J150)</f>
        <v>37252</v>
      </c>
      <c r="F150" s="66" t="str">
        <f>IF(ISBLANK(I150)," ",CONCATENATE(K150," ",N150))</f>
        <v>Klaipėda </v>
      </c>
      <c r="G150" s="19" t="s">
        <v>36</v>
      </c>
      <c r="H150" s="6" t="s">
        <v>86</v>
      </c>
      <c r="I150" s="6" t="s">
        <v>167</v>
      </c>
      <c r="J150" s="68">
        <v>37252</v>
      </c>
      <c r="K150" s="6" t="s">
        <v>39</v>
      </c>
      <c r="L150" s="1"/>
      <c r="M150" s="4" t="str">
        <f>UPPER(I150)</f>
        <v>JURKUS</v>
      </c>
      <c r="N150" s="4">
        <f>UPPER(L150)</f>
      </c>
    </row>
    <row r="151" spans="1:14" ht="12.75">
      <c r="A151" s="18">
        <v>150</v>
      </c>
      <c r="B151" s="19">
        <v>465</v>
      </c>
      <c r="C151" s="65" t="str">
        <f>IF(ISBLANK(B151)," ",G151)</f>
        <v>M</v>
      </c>
      <c r="D151" s="66" t="str">
        <f>IF(ISBLANK(B151)," ",CONCATENATE(M151,", ",H151))</f>
        <v>JUŠKAITĖ, Justina</v>
      </c>
      <c r="E151" s="67">
        <f>IF(ISBLANK(B151)," ",J151)</f>
        <v>37956</v>
      </c>
      <c r="F151" s="66" t="str">
        <f>IF(ISBLANK(I151)," ",CONCATENATE(K151," ",N151))</f>
        <v>Klaipėda MARATONAS</v>
      </c>
      <c r="G151" s="19" t="s">
        <v>43</v>
      </c>
      <c r="H151" s="6" t="s">
        <v>239</v>
      </c>
      <c r="I151" s="6" t="s">
        <v>378</v>
      </c>
      <c r="J151" s="68">
        <v>37956</v>
      </c>
      <c r="K151" s="6" t="s">
        <v>39</v>
      </c>
      <c r="L151" s="6" t="s">
        <v>366</v>
      </c>
      <c r="M151" s="4" t="str">
        <f>UPPER(I151)</f>
        <v>JUŠKAITĖ</v>
      </c>
      <c r="N151" s="4" t="str">
        <f>UPPER(L151)</f>
        <v>MARATONAS</v>
      </c>
    </row>
    <row r="152" spans="1:14" ht="12.75">
      <c r="A152" s="18">
        <v>151</v>
      </c>
      <c r="B152" s="19">
        <v>469</v>
      </c>
      <c r="C152" s="65" t="str">
        <f>IF(ISBLANK(B152)," ",G152)</f>
        <v>V</v>
      </c>
      <c r="D152" s="66" t="str">
        <f>IF(ISBLANK(B152)," ",CONCATENATE(M152,", ",H152))</f>
        <v>JUŠKA, Rolandas</v>
      </c>
      <c r="E152" s="67">
        <f>IF(ISBLANK(B152)," ",J152)</f>
        <v>29038</v>
      </c>
      <c r="F152" s="66" t="str">
        <f>IF(ISBLANK(I152)," ",CONCATENATE(K152," ",N152))</f>
        <v>Klaipėda </v>
      </c>
      <c r="G152" s="19" t="s">
        <v>36</v>
      </c>
      <c r="H152" s="6" t="s">
        <v>379</v>
      </c>
      <c r="I152" s="6" t="s">
        <v>380</v>
      </c>
      <c r="J152" s="68">
        <v>29038</v>
      </c>
      <c r="K152" s="6" t="s">
        <v>39</v>
      </c>
      <c r="L152" s="7"/>
      <c r="M152" s="4" t="str">
        <f>UPPER(I152)</f>
        <v>JUŠKA</v>
      </c>
      <c r="N152" s="4">
        <f>UPPER(L152)</f>
      </c>
    </row>
    <row r="153" spans="1:14" ht="15" customHeight="1">
      <c r="A153" s="18">
        <v>152</v>
      </c>
      <c r="B153" s="19">
        <v>474</v>
      </c>
      <c r="C153" s="65" t="str">
        <f>IF(ISBLANK(B153)," ",G153)</f>
        <v>V</v>
      </c>
      <c r="D153" s="66" t="str">
        <f>IF(ISBLANK(B153)," ",CONCATENATE(M153,", ",H153))</f>
        <v>PETREIKIS, Vidmantas</v>
      </c>
      <c r="E153" s="67" t="str">
        <f>IF(ISBLANK(B153)," ",J153)</f>
        <v>1958-09-06</v>
      </c>
      <c r="F153" s="66" t="str">
        <f>IF(ISBLANK(I153)," ",CONCATENATE(K153," ",N153))</f>
        <v>Klaipėda </v>
      </c>
      <c r="G153" s="19" t="s">
        <v>36</v>
      </c>
      <c r="H153" s="6" t="s">
        <v>254</v>
      </c>
      <c r="I153" s="6" t="s">
        <v>381</v>
      </c>
      <c r="J153" s="68" t="s">
        <v>382</v>
      </c>
      <c r="K153" s="6" t="s">
        <v>39</v>
      </c>
      <c r="L153" s="7"/>
      <c r="M153" s="4" t="str">
        <f>UPPER(I153)</f>
        <v>PETREIKIS</v>
      </c>
      <c r="N153" s="4">
        <f>UPPER(L153)</f>
      </c>
    </row>
    <row r="154" spans="1:14" ht="15" customHeight="1">
      <c r="A154" s="18">
        <v>153</v>
      </c>
      <c r="B154" s="19">
        <v>475</v>
      </c>
      <c r="C154" s="65" t="str">
        <f>IF(ISBLANK(B154)," ",G154)</f>
        <v>M</v>
      </c>
      <c r="D154" s="66" t="str">
        <f>IF(ISBLANK(B154)," ",CONCATENATE(M154,", ",H154))</f>
        <v>PETREIKIENĖ, Rasa</v>
      </c>
      <c r="E154" s="67" t="str">
        <f>IF(ISBLANK(B154)," ",J154)</f>
        <v>1964-04-14</v>
      </c>
      <c r="F154" s="66" t="str">
        <f>IF(ISBLANK(I154)," ",CONCATENATE(K154," ",N154))</f>
        <v>Klaipėda </v>
      </c>
      <c r="G154" s="19" t="s">
        <v>43</v>
      </c>
      <c r="H154" s="6" t="s">
        <v>383</v>
      </c>
      <c r="I154" s="6" t="s">
        <v>384</v>
      </c>
      <c r="J154" s="68" t="s">
        <v>385</v>
      </c>
      <c r="K154" s="6" t="s">
        <v>39</v>
      </c>
      <c r="L154" s="7"/>
      <c r="M154" s="4" t="str">
        <f>UPPER(I154)</f>
        <v>PETREIKIENĖ</v>
      </c>
      <c r="N154" s="4">
        <f>UPPER(L154)</f>
      </c>
    </row>
    <row r="155" spans="1:14" ht="15" customHeight="1">
      <c r="A155" s="18">
        <v>154</v>
      </c>
      <c r="B155" s="19">
        <v>477</v>
      </c>
      <c r="C155" s="65" t="str">
        <f>IF(ISBLANK(B155)," ",G155)</f>
        <v>V</v>
      </c>
      <c r="D155" s="66" t="str">
        <f>IF(ISBLANK(B155)," ",CONCATENATE(M155,", ",H155))</f>
        <v>DANILEVIČIUS, Tadas</v>
      </c>
      <c r="E155" s="67">
        <f>IF(ISBLANK(B155)," ",J155)</f>
        <v>37433</v>
      </c>
      <c r="F155" s="66" t="str">
        <f>IF(ISBLANK(I155)," ",CONCATENATE(K155," ",N155))</f>
        <v>Klaipėda MARATONAS</v>
      </c>
      <c r="G155" s="19" t="s">
        <v>36</v>
      </c>
      <c r="H155" s="6" t="s">
        <v>154</v>
      </c>
      <c r="I155" s="6" t="s">
        <v>386</v>
      </c>
      <c r="J155" s="68">
        <v>37433</v>
      </c>
      <c r="K155" s="6" t="s">
        <v>39</v>
      </c>
      <c r="L155" s="6" t="s">
        <v>366</v>
      </c>
      <c r="M155" s="4" t="str">
        <f>UPPER(I155)</f>
        <v>DANILEVIČIUS</v>
      </c>
      <c r="N155" s="4" t="str">
        <f>UPPER(L155)</f>
        <v>MARATONAS</v>
      </c>
    </row>
    <row r="156" spans="1:14" ht="15" customHeight="1">
      <c r="A156" s="18">
        <v>155</v>
      </c>
      <c r="B156" s="19"/>
      <c r="C156" s="65" t="str">
        <f>IF(ISBLANK(B156)," ",G156)</f>
        <v> </v>
      </c>
      <c r="D156" s="66" t="str">
        <f>IF(ISBLANK(B156)," ",CONCATENATE(M156,", ",H156))</f>
        <v> </v>
      </c>
      <c r="E156" s="67" t="str">
        <f>IF(ISBLANK(B156)," ",J156)</f>
        <v> </v>
      </c>
      <c r="F156" s="66" t="str">
        <f>IF(ISBLANK(I156)," ",CONCATENATE(K156," ",N156))</f>
        <v> </v>
      </c>
      <c r="G156" s="19"/>
      <c r="H156" s="6"/>
      <c r="I156" s="6"/>
      <c r="J156" s="68"/>
      <c r="K156" s="6"/>
      <c r="L156" s="1"/>
      <c r="M156" s="4">
        <f>UPPER(I156)</f>
      </c>
      <c r="N156" s="4">
        <f>UPPER(L156)</f>
      </c>
    </row>
    <row r="157" spans="1:14" ht="15" customHeight="1">
      <c r="A157" s="18">
        <v>156</v>
      </c>
      <c r="B157" s="19"/>
      <c r="C157" s="65" t="str">
        <f>IF(ISBLANK(B157)," ",G157)</f>
        <v> </v>
      </c>
      <c r="D157" s="66" t="str">
        <f>IF(ISBLANK(B157)," ",CONCATENATE(M157,", ",H157))</f>
        <v> </v>
      </c>
      <c r="E157" s="67" t="str">
        <f>IF(ISBLANK(B157)," ",J157)</f>
        <v> </v>
      </c>
      <c r="F157" s="66" t="str">
        <f>IF(ISBLANK(I157)," ",CONCATENATE(K157," ",N157))</f>
        <v> </v>
      </c>
      <c r="G157" s="19"/>
      <c r="H157" s="6"/>
      <c r="I157" s="6"/>
      <c r="J157" s="68"/>
      <c r="K157" s="6"/>
      <c r="L157" s="1"/>
      <c r="M157" s="4">
        <f>UPPER(I157)</f>
      </c>
      <c r="N157" s="4">
        <f>UPPER(L157)</f>
      </c>
    </row>
    <row r="158" spans="1:14" ht="15" customHeight="1">
      <c r="A158" s="18">
        <v>157</v>
      </c>
      <c r="B158" s="69"/>
      <c r="C158" s="65" t="str">
        <f>IF(ISBLANK(B158)," ",G158)</f>
        <v> </v>
      </c>
      <c r="D158" s="66" t="str">
        <f>IF(ISBLANK(B158)," ",CONCATENATE(M158,", ",H158))</f>
        <v> </v>
      </c>
      <c r="E158" s="67" t="str">
        <f>IF(ISBLANK(B158)," ",J158)</f>
        <v> </v>
      </c>
      <c r="F158" s="66" t="str">
        <f>IF(ISBLANK(I158)," ",CONCATENATE(K158," ",N158))</f>
        <v> </v>
      </c>
      <c r="G158" s="24"/>
      <c r="H158" s="7"/>
      <c r="I158" s="7"/>
      <c r="J158" s="68"/>
      <c r="K158" s="7"/>
      <c r="L158" s="1"/>
      <c r="M158" s="4">
        <f>UPPER(I158)</f>
      </c>
      <c r="N158" s="4">
        <f>UPPER(L158)</f>
      </c>
    </row>
    <row r="159" spans="1:14" ht="15" customHeight="1">
      <c r="A159" s="18">
        <v>158</v>
      </c>
      <c r="B159" s="24"/>
      <c r="C159" s="65" t="str">
        <f>IF(ISBLANK(B159)," ",G159)</f>
        <v> </v>
      </c>
      <c r="D159" s="66" t="str">
        <f>IF(ISBLANK(B159)," ",CONCATENATE(M159,", ",H159))</f>
        <v> </v>
      </c>
      <c r="E159" s="67" t="str">
        <f>IF(ISBLANK(B159)," ",J159)</f>
        <v> </v>
      </c>
      <c r="F159" s="66" t="str">
        <f>IF(ISBLANK(I159)," ",CONCATENATE(K159," ",N159))</f>
        <v> </v>
      </c>
      <c r="G159" s="24"/>
      <c r="H159" s="7"/>
      <c r="I159" s="7"/>
      <c r="J159" s="68"/>
      <c r="K159" s="7"/>
      <c r="L159" s="7"/>
      <c r="M159" s="4">
        <f>UPPER(I159)</f>
      </c>
      <c r="N159" s="4">
        <f>UPPER(L159)</f>
      </c>
    </row>
    <row r="160" spans="1:14" ht="15" customHeight="1">
      <c r="A160" s="18">
        <v>159</v>
      </c>
      <c r="B160" s="24"/>
      <c r="C160" s="65" t="str">
        <f>IF(ISBLANK(B160)," ",G160)</f>
        <v> </v>
      </c>
      <c r="D160" s="66" t="str">
        <f>IF(ISBLANK(B160)," ",CONCATENATE(M160,", ",H160))</f>
        <v> </v>
      </c>
      <c r="E160" s="67" t="str">
        <f>IF(ISBLANK(B160)," ",J160)</f>
        <v> </v>
      </c>
      <c r="F160" s="66" t="str">
        <f>IF(ISBLANK(I160)," ",CONCATENATE(K160," ",N160))</f>
        <v> </v>
      </c>
      <c r="G160" s="24"/>
      <c r="H160" s="7"/>
      <c r="I160" s="7"/>
      <c r="J160" s="68"/>
      <c r="K160" s="7"/>
      <c r="L160" s="7"/>
      <c r="M160" s="4">
        <f>UPPER(I160)</f>
      </c>
      <c r="N160" s="4">
        <f>UPPER(L160)</f>
      </c>
    </row>
    <row r="161" spans="1:14" ht="15" customHeight="1">
      <c r="A161" s="18">
        <v>160</v>
      </c>
      <c r="B161" s="24"/>
      <c r="C161" s="65" t="str">
        <f>IF(ISBLANK(B161)," ",G161)</f>
        <v> </v>
      </c>
      <c r="D161" s="66" t="str">
        <f>IF(ISBLANK(B161)," ",CONCATENATE(M161,", ",H161))</f>
        <v> </v>
      </c>
      <c r="E161" s="67" t="str">
        <f>IF(ISBLANK(B161)," ",J161)</f>
        <v> </v>
      </c>
      <c r="F161" s="66" t="str">
        <f>IF(ISBLANK(I161)," ",CONCATENATE(K161," ",N161))</f>
        <v> </v>
      </c>
      <c r="G161" s="24"/>
      <c r="H161" s="7"/>
      <c r="I161" s="7"/>
      <c r="J161" s="68"/>
      <c r="K161" s="7"/>
      <c r="L161" s="1"/>
      <c r="M161" s="4">
        <f>UPPER(I161)</f>
      </c>
      <c r="N161" s="4">
        <f>UPPER(L161)</f>
      </c>
    </row>
    <row r="162" spans="1:14" ht="15" customHeight="1">
      <c r="A162" s="18">
        <v>161</v>
      </c>
      <c r="B162" s="24"/>
      <c r="C162" s="65" t="str">
        <f>IF(ISBLANK(B162)," ",G162)</f>
        <v> </v>
      </c>
      <c r="D162" s="66" t="str">
        <f>IF(ISBLANK(B162)," ",CONCATENATE(M162,", ",H162))</f>
        <v> </v>
      </c>
      <c r="E162" s="67" t="str">
        <f>IF(ISBLANK(B162)," ",J162)</f>
        <v> </v>
      </c>
      <c r="F162" s="66" t="str">
        <f>IF(ISBLANK(I162)," ",CONCATENATE(K162," ",N162))</f>
        <v> </v>
      </c>
      <c r="G162" s="24"/>
      <c r="H162" s="7"/>
      <c r="I162" s="7"/>
      <c r="J162" s="68"/>
      <c r="K162" s="7"/>
      <c r="L162" s="7"/>
      <c r="M162" s="4">
        <f>UPPER(I162)</f>
      </c>
      <c r="N162" s="4">
        <f>UPPER(L162)</f>
      </c>
    </row>
    <row r="163" spans="1:14" ht="15" customHeight="1">
      <c r="A163" s="18">
        <v>162</v>
      </c>
      <c r="B163" s="69"/>
      <c r="C163" s="65" t="str">
        <f>IF(ISBLANK(B163)," ",G163)</f>
        <v> </v>
      </c>
      <c r="D163" s="66" t="str">
        <f>IF(ISBLANK(B163)," ",CONCATENATE(M163,", ",H163))</f>
        <v> </v>
      </c>
      <c r="E163" s="67" t="str">
        <f>IF(ISBLANK(B163)," ",J163)</f>
        <v> </v>
      </c>
      <c r="F163" s="66" t="str">
        <f>IF(ISBLANK(I163)," ",CONCATENATE(K163," ",N163))</f>
        <v> </v>
      </c>
      <c r="G163" s="24"/>
      <c r="H163" s="7"/>
      <c r="I163" s="7"/>
      <c r="J163" s="68"/>
      <c r="K163" s="7"/>
      <c r="L163" s="7"/>
      <c r="M163" s="4">
        <f>UPPER(I163)</f>
      </c>
      <c r="N163" s="4">
        <f>UPPER(L163)</f>
      </c>
    </row>
    <row r="164" spans="1:14" ht="15" customHeight="1">
      <c r="A164" s="18">
        <v>163</v>
      </c>
      <c r="B164" s="24"/>
      <c r="C164" s="65" t="str">
        <f>IF(ISBLANK(B164)," ",G164)</f>
        <v> </v>
      </c>
      <c r="D164" s="66" t="str">
        <f>IF(ISBLANK(B164)," ",CONCATENATE(M164,", ",H164))</f>
        <v> </v>
      </c>
      <c r="E164" s="67" t="str">
        <f>IF(ISBLANK(B164)," ",J164)</f>
        <v> </v>
      </c>
      <c r="F164" s="66" t="str">
        <f>IF(ISBLANK(I164)," ",CONCATENATE(K164," ",N164))</f>
        <v> </v>
      </c>
      <c r="G164" s="24"/>
      <c r="H164" s="7"/>
      <c r="I164" s="7"/>
      <c r="J164" s="68"/>
      <c r="K164" s="7"/>
      <c r="L164" s="7"/>
      <c r="M164" s="4">
        <f>UPPER(I164)</f>
      </c>
      <c r="N164" s="4">
        <f>UPPER(L164)</f>
      </c>
    </row>
    <row r="165" spans="1:14" ht="15" customHeight="1">
      <c r="A165" s="18">
        <v>164</v>
      </c>
      <c r="B165" s="24"/>
      <c r="C165" s="65" t="str">
        <f>IF(ISBLANK(B165)," ",G165)</f>
        <v> </v>
      </c>
      <c r="D165" s="66" t="str">
        <f>IF(ISBLANK(B165)," ",CONCATENATE(M165,", ",H165))</f>
        <v> </v>
      </c>
      <c r="E165" s="67" t="str">
        <f>IF(ISBLANK(B165)," ",J165)</f>
        <v> </v>
      </c>
      <c r="F165" s="66" t="str">
        <f>IF(ISBLANK(I165)," ",CONCATENATE(K165," ",N165))</f>
        <v> </v>
      </c>
      <c r="G165" s="24"/>
      <c r="H165" s="7"/>
      <c r="I165" s="7"/>
      <c r="J165" s="68"/>
      <c r="K165" s="7"/>
      <c r="L165" s="1"/>
      <c r="M165" s="4">
        <f>UPPER(I165)</f>
      </c>
      <c r="N165" s="4">
        <f>UPPER(L165)</f>
      </c>
    </row>
    <row r="166" spans="1:14" ht="15" customHeight="1">
      <c r="A166" s="18">
        <v>165</v>
      </c>
      <c r="B166" s="24"/>
      <c r="C166" s="65" t="str">
        <f>IF(ISBLANK(B166)," ",G166)</f>
        <v> </v>
      </c>
      <c r="D166" s="66" t="str">
        <f>IF(ISBLANK(B166)," ",CONCATENATE(M166,", ",H166))</f>
        <v> </v>
      </c>
      <c r="E166" s="67" t="str">
        <f>IF(ISBLANK(B166)," ",J166)</f>
        <v> </v>
      </c>
      <c r="F166" s="66" t="str">
        <f>IF(ISBLANK(I166)," ",CONCATENATE(K166," ",N166))</f>
        <v> </v>
      </c>
      <c r="G166" s="24"/>
      <c r="H166" s="7"/>
      <c r="I166" s="7"/>
      <c r="J166" s="68"/>
      <c r="K166" s="7"/>
      <c r="L166" s="1"/>
      <c r="M166" s="4">
        <f>UPPER(I166)</f>
      </c>
      <c r="N166" s="4">
        <f>UPPER(L166)</f>
      </c>
    </row>
    <row r="167" spans="1:14" ht="15" customHeight="1">
      <c r="A167" s="18">
        <v>166</v>
      </c>
      <c r="B167" s="24"/>
      <c r="C167" s="65" t="str">
        <f>IF(ISBLANK(B167)," ",G167)</f>
        <v> </v>
      </c>
      <c r="D167" s="66" t="str">
        <f>IF(ISBLANK(B167)," ",CONCATENATE(M167,", ",H167))</f>
        <v> </v>
      </c>
      <c r="E167" s="67" t="str">
        <f>IF(ISBLANK(B167)," ",J167)</f>
        <v> </v>
      </c>
      <c r="F167" s="66" t="str">
        <f>IF(ISBLANK(I167)," ",CONCATENATE(K167," ",N167))</f>
        <v> </v>
      </c>
      <c r="G167" s="24"/>
      <c r="H167" s="7"/>
      <c r="I167" s="7"/>
      <c r="J167" s="68"/>
      <c r="K167" s="7"/>
      <c r="L167" s="7"/>
      <c r="M167" s="4">
        <f>UPPER(I167)</f>
      </c>
      <c r="N167" s="4">
        <f>UPPER(L167)</f>
      </c>
    </row>
    <row r="168" spans="1:14" ht="15" customHeight="1">
      <c r="A168" s="18">
        <v>167</v>
      </c>
      <c r="B168" s="69"/>
      <c r="C168" s="65" t="str">
        <f>IF(ISBLANK(B168)," ",G168)</f>
        <v> </v>
      </c>
      <c r="D168" s="66" t="str">
        <f>IF(ISBLANK(B168)," ",CONCATENATE(M168,", ",H168))</f>
        <v> </v>
      </c>
      <c r="E168" s="67" t="str">
        <f>IF(ISBLANK(B168)," ",J168)</f>
        <v> </v>
      </c>
      <c r="F168" s="66" t="str">
        <f>IF(ISBLANK(I168)," ",CONCATENATE(K168," ",N168))</f>
        <v> </v>
      </c>
      <c r="G168" s="24"/>
      <c r="H168" s="7"/>
      <c r="I168" s="7"/>
      <c r="J168" s="68"/>
      <c r="K168" s="7"/>
      <c r="L168" s="7"/>
      <c r="M168" s="4">
        <f>UPPER(I168)</f>
      </c>
      <c r="N168" s="4">
        <f>UPPER(L168)</f>
      </c>
    </row>
    <row r="169" spans="1:14" ht="15" customHeight="1">
      <c r="A169" s="18">
        <v>168</v>
      </c>
      <c r="B169" s="24"/>
      <c r="C169" s="65" t="str">
        <f>IF(ISBLANK(B169)," ",G169)</f>
        <v> </v>
      </c>
      <c r="D169" s="66" t="str">
        <f>IF(ISBLANK(B169)," ",CONCATENATE(M169,", ",H169))</f>
        <v> </v>
      </c>
      <c r="E169" s="67" t="str">
        <f>IF(ISBLANK(B169)," ",J169)</f>
        <v> </v>
      </c>
      <c r="F169" s="66" t="str">
        <f>IF(ISBLANK(I169)," ",CONCATENATE(K169," ",N169))</f>
        <v> </v>
      </c>
      <c r="G169" s="24"/>
      <c r="H169" s="7"/>
      <c r="I169" s="7"/>
      <c r="J169" s="68"/>
      <c r="K169" s="7"/>
      <c r="L169" s="7"/>
      <c r="M169" s="4">
        <f>UPPER(I169)</f>
      </c>
      <c r="N169" s="4">
        <f>UPPER(L169)</f>
      </c>
    </row>
    <row r="170" spans="1:14" ht="15" customHeight="1">
      <c r="A170" s="18">
        <v>169</v>
      </c>
      <c r="B170" s="69"/>
      <c r="C170" s="65" t="str">
        <f>IF(ISBLANK(B170)," ",G170)</f>
        <v> </v>
      </c>
      <c r="D170" s="66" t="str">
        <f>IF(ISBLANK(B170)," ",CONCATENATE(M170,", ",H170))</f>
        <v> </v>
      </c>
      <c r="E170" s="67" t="str">
        <f>IF(ISBLANK(B170)," ",J170)</f>
        <v> </v>
      </c>
      <c r="F170" s="66" t="str">
        <f>IF(ISBLANK(I170)," ",CONCATENATE(K170," ",N170))</f>
        <v> </v>
      </c>
      <c r="G170" s="24"/>
      <c r="H170" s="7"/>
      <c r="I170" s="7"/>
      <c r="J170" s="68"/>
      <c r="K170" s="7"/>
      <c r="L170" s="7"/>
      <c r="M170" s="4">
        <f>UPPER(I170)</f>
      </c>
      <c r="N170" s="4">
        <f>UPPER(L170)</f>
      </c>
    </row>
    <row r="171" spans="1:14" ht="15" customHeight="1">
      <c r="A171" s="18">
        <v>170</v>
      </c>
      <c r="B171" s="24"/>
      <c r="C171" s="65" t="str">
        <f>IF(ISBLANK(B171)," ",G171)</f>
        <v> </v>
      </c>
      <c r="D171" s="66" t="str">
        <f>IF(ISBLANK(B171)," ",CONCATENATE(M171,", ",H171))</f>
        <v> </v>
      </c>
      <c r="E171" s="67" t="str">
        <f>IF(ISBLANK(B171)," ",J171)</f>
        <v> </v>
      </c>
      <c r="F171" s="66" t="str">
        <f>IF(ISBLANK(I171)," ",CONCATENATE(K171," ",N171))</f>
        <v> </v>
      </c>
      <c r="G171" s="24"/>
      <c r="H171" s="7"/>
      <c r="I171" s="7"/>
      <c r="J171" s="68"/>
      <c r="K171" s="7"/>
      <c r="L171" s="7"/>
      <c r="M171" s="4">
        <f>UPPER(I171)</f>
      </c>
      <c r="N171" s="4">
        <f>UPPER(L171)</f>
      </c>
    </row>
    <row r="172" spans="1:14" ht="15" customHeight="1">
      <c r="A172" s="18">
        <v>171</v>
      </c>
      <c r="B172" s="24"/>
      <c r="C172" s="65" t="str">
        <f>IF(ISBLANK(B172)," ",G172)</f>
        <v> </v>
      </c>
      <c r="D172" s="66" t="str">
        <f>IF(ISBLANK(B172)," ",CONCATENATE(M172,", ",H172))</f>
        <v> </v>
      </c>
      <c r="E172" s="67" t="str">
        <f>IF(ISBLANK(B172)," ",J172)</f>
        <v> </v>
      </c>
      <c r="F172" s="66" t="str">
        <f>IF(ISBLANK(I172)," ",CONCATENATE(K172," ",N172))</f>
        <v> </v>
      </c>
      <c r="G172" s="24"/>
      <c r="H172" s="7"/>
      <c r="I172" s="7"/>
      <c r="J172" s="68"/>
      <c r="K172" s="7"/>
      <c r="L172" s="7"/>
      <c r="M172" s="4">
        <f>UPPER(I172)</f>
      </c>
      <c r="N172" s="4">
        <f>UPPER(L172)</f>
      </c>
    </row>
    <row r="173" spans="1:14" ht="15" customHeight="1">
      <c r="A173" s="18">
        <v>172</v>
      </c>
      <c r="B173" s="24"/>
      <c r="C173" s="65" t="str">
        <f>IF(ISBLANK(B173)," ",G173)</f>
        <v> </v>
      </c>
      <c r="D173" s="66" t="str">
        <f>IF(ISBLANK(B173)," ",CONCATENATE(M173,", ",H173))</f>
        <v> </v>
      </c>
      <c r="E173" s="67" t="str">
        <f>IF(ISBLANK(B173)," ",J173)</f>
        <v> </v>
      </c>
      <c r="F173" s="66" t="str">
        <f>IF(ISBLANK(I173)," ",CONCATENATE(K173," ",N173))</f>
        <v> </v>
      </c>
      <c r="G173" s="24"/>
      <c r="H173" s="7"/>
      <c r="I173" s="7"/>
      <c r="J173" s="68"/>
      <c r="K173" s="7"/>
      <c r="L173" s="7"/>
      <c r="M173" s="4">
        <f>UPPER(I173)</f>
      </c>
      <c r="N173" s="4">
        <f>UPPER(L173)</f>
      </c>
    </row>
    <row r="174" spans="1:14" ht="15" customHeight="1">
      <c r="A174" s="18">
        <v>173</v>
      </c>
      <c r="B174" s="24"/>
      <c r="C174" s="65" t="str">
        <f>IF(ISBLANK(B174)," ",G174)</f>
        <v> </v>
      </c>
      <c r="D174" s="66" t="str">
        <f>IF(ISBLANK(B174)," ",CONCATENATE(M174,", ",H174))</f>
        <v> </v>
      </c>
      <c r="E174" s="67" t="str">
        <f>IF(ISBLANK(B174)," ",J174)</f>
        <v> </v>
      </c>
      <c r="F174" s="66" t="str">
        <f>IF(ISBLANK(I174)," ",CONCATENATE(K174," ",N174))</f>
        <v> </v>
      </c>
      <c r="G174" s="24"/>
      <c r="H174" s="7"/>
      <c r="I174" s="7"/>
      <c r="J174" s="68"/>
      <c r="K174" s="7"/>
      <c r="L174" s="7"/>
      <c r="M174" s="4">
        <f>UPPER(I174)</f>
      </c>
      <c r="N174" s="4">
        <f>UPPER(L174)</f>
      </c>
    </row>
    <row r="175" spans="1:14" ht="15" customHeight="1">
      <c r="A175" s="18">
        <v>174</v>
      </c>
      <c r="B175" s="24"/>
      <c r="C175" s="65" t="str">
        <f>IF(ISBLANK(B175)," ",G175)</f>
        <v> </v>
      </c>
      <c r="D175" s="66" t="str">
        <f>IF(ISBLANK(B175)," ",CONCATENATE(M175,", ",H175))</f>
        <v> </v>
      </c>
      <c r="E175" s="67" t="str">
        <f>IF(ISBLANK(B175)," ",J175)</f>
        <v> </v>
      </c>
      <c r="F175" s="66" t="str">
        <f>IF(ISBLANK(I175)," ",CONCATENATE(K175," ",N175))</f>
        <v> </v>
      </c>
      <c r="G175" s="24"/>
      <c r="H175" s="7"/>
      <c r="I175" s="7"/>
      <c r="J175" s="68"/>
      <c r="K175" s="7"/>
      <c r="L175" s="7"/>
      <c r="M175" s="4">
        <f>UPPER(I175)</f>
      </c>
      <c r="N175" s="4">
        <f>UPPER(L175)</f>
      </c>
    </row>
    <row r="176" spans="1:14" ht="15" customHeight="1">
      <c r="A176" s="18">
        <v>175</v>
      </c>
      <c r="B176" s="24"/>
      <c r="C176" s="65" t="str">
        <f>IF(ISBLANK(B176)," ",G176)</f>
        <v> </v>
      </c>
      <c r="D176" s="66" t="str">
        <f>IF(ISBLANK(B176)," ",CONCATENATE(M176,", ",H176))</f>
        <v> </v>
      </c>
      <c r="E176" s="67" t="str">
        <f>IF(ISBLANK(B176)," ",J176)</f>
        <v> </v>
      </c>
      <c r="F176" s="66" t="str">
        <f>IF(ISBLANK(I176)," ",CONCATENATE(K176," ",N176))</f>
        <v> </v>
      </c>
      <c r="G176" s="24"/>
      <c r="H176" s="7"/>
      <c r="I176" s="7"/>
      <c r="J176" s="68"/>
      <c r="K176" s="7"/>
      <c r="L176" s="1"/>
      <c r="M176" s="4">
        <f>UPPER(I176)</f>
      </c>
      <c r="N176" s="4">
        <f>UPPER(L176)</f>
      </c>
    </row>
    <row r="177" spans="1:14" ht="15" customHeight="1">
      <c r="A177" s="18">
        <v>176</v>
      </c>
      <c r="B177" s="24"/>
      <c r="C177" s="65" t="str">
        <f>IF(ISBLANK(B177)," ",G177)</f>
        <v> </v>
      </c>
      <c r="D177" s="66" t="str">
        <f>IF(ISBLANK(B177)," ",CONCATENATE(M177,", ",H177))</f>
        <v> </v>
      </c>
      <c r="E177" s="67" t="str">
        <f>IF(ISBLANK(B177)," ",J177)</f>
        <v> </v>
      </c>
      <c r="F177" s="66" t="str">
        <f>IF(ISBLANK(I177)," ",CONCATENATE(K177," ",N177))</f>
        <v> </v>
      </c>
      <c r="G177" s="24"/>
      <c r="H177" s="7"/>
      <c r="I177" s="7"/>
      <c r="J177" s="68"/>
      <c r="K177" s="7"/>
      <c r="L177" s="7"/>
      <c r="M177" s="4">
        <f>UPPER(I177)</f>
      </c>
      <c r="N177" s="4">
        <f>UPPER(L177)</f>
      </c>
    </row>
    <row r="178" spans="1:14" ht="15" customHeight="1">
      <c r="A178" s="18">
        <v>177</v>
      </c>
      <c r="B178" s="24"/>
      <c r="C178" s="65" t="str">
        <f>IF(ISBLANK(B178)," ",G178)</f>
        <v> </v>
      </c>
      <c r="D178" s="66" t="str">
        <f>IF(ISBLANK(B178)," ",CONCATENATE(M178,", ",H178))</f>
        <v> </v>
      </c>
      <c r="E178" s="67" t="str">
        <f>IF(ISBLANK(B178)," ",J178)</f>
        <v> </v>
      </c>
      <c r="F178" s="66" t="str">
        <f>IF(ISBLANK(I178)," ",CONCATENATE(K178," ",N178))</f>
        <v> </v>
      </c>
      <c r="G178" s="24"/>
      <c r="H178" s="7"/>
      <c r="I178" s="7"/>
      <c r="J178" s="68"/>
      <c r="K178" s="7"/>
      <c r="L178" s="7"/>
      <c r="M178" s="4">
        <f>UPPER(I178)</f>
      </c>
      <c r="N178" s="4">
        <f>UPPER(L178)</f>
      </c>
    </row>
    <row r="179" spans="1:14" ht="12.75">
      <c r="A179" s="18">
        <v>178</v>
      </c>
      <c r="B179" s="24"/>
      <c r="C179" s="65" t="str">
        <f>IF(ISBLANK(B179)," ",G179)</f>
        <v> </v>
      </c>
      <c r="D179" s="66" t="str">
        <f>IF(ISBLANK(B179)," ",CONCATENATE(M179,", ",H179))</f>
        <v> </v>
      </c>
      <c r="E179" s="67" t="str">
        <f>IF(ISBLANK(B179)," ",J179)</f>
        <v> </v>
      </c>
      <c r="F179" s="66" t="str">
        <f>IF(ISBLANK(I179)," ",CONCATENATE(K179," ",N179))</f>
        <v> </v>
      </c>
      <c r="G179" s="24"/>
      <c r="H179" s="7"/>
      <c r="I179" s="7"/>
      <c r="J179" s="68"/>
      <c r="K179" s="7"/>
      <c r="L179" s="7"/>
      <c r="M179" s="4">
        <f>UPPER(I179)</f>
      </c>
      <c r="N179" s="4">
        <f>UPPER(L179)</f>
      </c>
    </row>
    <row r="180" spans="1:14" ht="12.75">
      <c r="A180" s="18">
        <v>179</v>
      </c>
      <c r="B180" s="24"/>
      <c r="C180" s="65" t="str">
        <f>IF(ISBLANK(B180)," ",G180)</f>
        <v> </v>
      </c>
      <c r="D180" s="66" t="str">
        <f>IF(ISBLANK(B180)," ",CONCATENATE(M180,", ",H180))</f>
        <v> </v>
      </c>
      <c r="E180" s="67" t="str">
        <f>IF(ISBLANK(B180)," ",J180)</f>
        <v> </v>
      </c>
      <c r="F180" s="66" t="str">
        <f>IF(ISBLANK(I180)," ",CONCATENATE(K180," ",N180))</f>
        <v> </v>
      </c>
      <c r="G180" s="24"/>
      <c r="H180" s="7"/>
      <c r="I180" s="7"/>
      <c r="J180" s="68"/>
      <c r="K180" s="7"/>
      <c r="L180" s="1"/>
      <c r="M180" s="4">
        <f>UPPER(I180)</f>
      </c>
      <c r="N180" s="4">
        <f>UPPER(L180)</f>
      </c>
    </row>
    <row r="181" spans="1:14" ht="12.75">
      <c r="A181" s="18">
        <v>180</v>
      </c>
      <c r="B181" s="24"/>
      <c r="C181" s="65" t="str">
        <f>IF(ISBLANK(B181)," ",G181)</f>
        <v> </v>
      </c>
      <c r="D181" s="66" t="str">
        <f>IF(ISBLANK(B181)," ",CONCATENATE(M181,", ",H181))</f>
        <v> </v>
      </c>
      <c r="E181" s="67" t="str">
        <f>IF(ISBLANK(B181)," ",J181)</f>
        <v> </v>
      </c>
      <c r="F181" s="66" t="str">
        <f>IF(ISBLANK(I181)," ",CONCATENATE(K181," ",N181))</f>
        <v> </v>
      </c>
      <c r="G181" s="24"/>
      <c r="H181" s="7"/>
      <c r="I181" s="7"/>
      <c r="J181" s="68"/>
      <c r="K181" s="7"/>
      <c r="L181" s="1"/>
      <c r="M181" s="4">
        <f>UPPER(I181)</f>
      </c>
      <c r="N181" s="4">
        <f>UPPER(L181)</f>
      </c>
    </row>
    <row r="182" spans="1:14" ht="12.75">
      <c r="A182" s="18">
        <v>181</v>
      </c>
      <c r="B182" s="69"/>
      <c r="C182" s="65" t="str">
        <f>IF(ISBLANK(B182)," ",G182)</f>
        <v> </v>
      </c>
      <c r="D182" s="66" t="str">
        <f>IF(ISBLANK(B182)," ",CONCATENATE(M182,", ",H182))</f>
        <v> </v>
      </c>
      <c r="E182" s="67" t="str">
        <f>IF(ISBLANK(B182)," ",J182)</f>
        <v> </v>
      </c>
      <c r="F182" s="66" t="str">
        <f>IF(ISBLANK(I182)," ",CONCATENATE(K182," ",N182))</f>
        <v> </v>
      </c>
      <c r="G182" s="69"/>
      <c r="H182" s="1"/>
      <c r="I182" s="1"/>
      <c r="J182" s="8"/>
      <c r="K182" s="1"/>
      <c r="L182" s="1"/>
      <c r="M182" s="4">
        <f>UPPER(I182)</f>
      </c>
      <c r="N182" s="4">
        <f>UPPER(L182)</f>
      </c>
    </row>
    <row r="183" spans="1:14" ht="12.75">
      <c r="A183" s="18">
        <v>182</v>
      </c>
      <c r="B183" s="69"/>
      <c r="C183" s="65" t="str">
        <f>IF(ISBLANK(B183)," ",G183)</f>
        <v> </v>
      </c>
      <c r="D183" s="66" t="str">
        <f>IF(ISBLANK(B183)," ",CONCATENATE(M183,", ",H183))</f>
        <v> </v>
      </c>
      <c r="E183" s="67" t="str">
        <f>IF(ISBLANK(B183)," ",J183)</f>
        <v> </v>
      </c>
      <c r="F183" s="66" t="str">
        <f>IF(ISBLANK(I183)," ",CONCATENATE(K183," ",N183))</f>
        <v> </v>
      </c>
      <c r="G183" s="69"/>
      <c r="H183" s="1"/>
      <c r="I183" s="1"/>
      <c r="J183" s="8"/>
      <c r="K183" s="1"/>
      <c r="L183" s="1"/>
      <c r="M183" s="4">
        <f>UPPER(I183)</f>
      </c>
      <c r="N183" s="4">
        <f>UPPER(L183)</f>
      </c>
    </row>
    <row r="184" spans="1:14" ht="12.75">
      <c r="A184" s="18">
        <v>183</v>
      </c>
      <c r="B184" s="69"/>
      <c r="C184" s="65" t="str">
        <f>IF(ISBLANK(B184)," ",G184)</f>
        <v> </v>
      </c>
      <c r="D184" s="66" t="str">
        <f>IF(ISBLANK(B184)," ",CONCATENATE(M184,", ",H184))</f>
        <v> </v>
      </c>
      <c r="E184" s="67" t="str">
        <f>IF(ISBLANK(B184)," ",J184)</f>
        <v> </v>
      </c>
      <c r="F184" s="66" t="str">
        <f>IF(ISBLANK(I184)," ",CONCATENATE(K184," ",N184))</f>
        <v> </v>
      </c>
      <c r="G184" s="69"/>
      <c r="H184" s="73"/>
      <c r="I184" s="5"/>
      <c r="J184" s="8"/>
      <c r="K184" s="5"/>
      <c r="L184" s="1"/>
      <c r="M184" s="4">
        <f>UPPER(I184)</f>
      </c>
      <c r="N184" s="4">
        <f>UPPER(L184)</f>
      </c>
    </row>
    <row r="185" spans="1:14" ht="12.75">
      <c r="A185" s="18">
        <v>184</v>
      </c>
      <c r="B185" s="69"/>
      <c r="C185" s="65" t="str">
        <f>IF(ISBLANK(B185)," ",G185)</f>
        <v> </v>
      </c>
      <c r="D185" s="66" t="str">
        <f>IF(ISBLANK(B185)," ",CONCATENATE(M185,", ",H185))</f>
        <v> </v>
      </c>
      <c r="E185" s="67" t="str">
        <f>IF(ISBLANK(B185)," ",J185)</f>
        <v> </v>
      </c>
      <c r="F185" s="66" t="str">
        <f>IF(ISBLANK(I185)," ",CONCATENATE(K185," ",N185))</f>
        <v> </v>
      </c>
      <c r="G185" s="69"/>
      <c r="H185" s="73"/>
      <c r="I185" s="5"/>
      <c r="J185" s="8"/>
      <c r="K185" s="5"/>
      <c r="L185" s="1"/>
      <c r="M185" s="4">
        <f>UPPER(I185)</f>
      </c>
      <c r="N185" s="4">
        <f>UPPER(L185)</f>
      </c>
    </row>
    <row r="186" spans="1:14" ht="12.75">
      <c r="A186" s="18">
        <v>185</v>
      </c>
      <c r="B186" s="69"/>
      <c r="C186" s="65" t="str">
        <f>IF(ISBLANK(B186)," ",G186)</f>
        <v> </v>
      </c>
      <c r="D186" s="66" t="str">
        <f>IF(ISBLANK(B186)," ",CONCATENATE(M186,", ",H186))</f>
        <v> </v>
      </c>
      <c r="E186" s="67" t="str">
        <f>IF(ISBLANK(B186)," ",J186)</f>
        <v> </v>
      </c>
      <c r="F186" s="66" t="str">
        <f>IF(ISBLANK(I186)," ",CONCATENATE(K186," ",N186))</f>
        <v> </v>
      </c>
      <c r="G186" s="69"/>
      <c r="H186" s="73"/>
      <c r="I186" s="5"/>
      <c r="J186" s="8"/>
      <c r="K186" s="5"/>
      <c r="L186" s="1"/>
      <c r="M186" s="4">
        <f>UPPER(I186)</f>
      </c>
      <c r="N186" s="4">
        <f>UPPER(L186)</f>
      </c>
    </row>
    <row r="187" spans="1:14" ht="12.75">
      <c r="A187" s="18">
        <v>186</v>
      </c>
      <c r="B187" s="69"/>
      <c r="C187" s="65" t="str">
        <f>IF(ISBLANK(B187)," ",G187)</f>
        <v> </v>
      </c>
      <c r="D187" s="66" t="str">
        <f>IF(ISBLANK(B187)," ",CONCATENATE(M187,", ",H187))</f>
        <v> </v>
      </c>
      <c r="E187" s="67" t="str">
        <f>IF(ISBLANK(B187)," ",J187)</f>
        <v> </v>
      </c>
      <c r="F187" s="66" t="str">
        <f>IF(ISBLANK(I187)," ",CONCATENATE(K187," ",N187))</f>
        <v> </v>
      </c>
      <c r="G187" s="69"/>
      <c r="H187" s="73"/>
      <c r="I187" s="5"/>
      <c r="J187" s="8"/>
      <c r="K187" s="5"/>
      <c r="L187" s="1"/>
      <c r="M187" s="4">
        <f>UPPER(I187)</f>
      </c>
      <c r="N187" s="4">
        <f>UPPER(L187)</f>
      </c>
    </row>
    <row r="188" spans="1:14" ht="12.75">
      <c r="A188" s="18">
        <v>187</v>
      </c>
      <c r="B188" s="69"/>
      <c r="C188" s="65" t="str">
        <f>IF(ISBLANK(B188)," ",G188)</f>
        <v> </v>
      </c>
      <c r="D188" s="66" t="str">
        <f>IF(ISBLANK(B188)," ",CONCATENATE(M188,", ",H188))</f>
        <v> </v>
      </c>
      <c r="E188" s="67" t="str">
        <f>IF(ISBLANK(B188)," ",J188)</f>
        <v> </v>
      </c>
      <c r="F188" s="66" t="str">
        <f>IF(ISBLANK(I188)," ",CONCATENATE(K188," ",N188))</f>
        <v> </v>
      </c>
      <c r="G188" s="69"/>
      <c r="H188" s="73"/>
      <c r="I188" s="5"/>
      <c r="J188" s="8"/>
      <c r="K188" s="5"/>
      <c r="L188" s="74"/>
      <c r="M188" s="4">
        <f>UPPER(I188)</f>
      </c>
      <c r="N188" s="4">
        <f>UPPER(L188)</f>
      </c>
    </row>
    <row r="189" spans="1:14" ht="12.75">
      <c r="A189" s="18">
        <v>188</v>
      </c>
      <c r="B189" s="69"/>
      <c r="C189" s="65" t="str">
        <f>IF(ISBLANK(B189)," ",G189)</f>
        <v> </v>
      </c>
      <c r="D189" s="66" t="str">
        <f>IF(ISBLANK(B189)," ",CONCATENATE(M189,", ",H189))</f>
        <v> </v>
      </c>
      <c r="E189" s="67" t="str">
        <f>IF(ISBLANK(B189)," ",J189)</f>
        <v> </v>
      </c>
      <c r="F189" s="66" t="str">
        <f>IF(ISBLANK(I189)," ",CONCATENATE(K189," ",N189))</f>
        <v> </v>
      </c>
      <c r="G189" s="69"/>
      <c r="H189" s="73"/>
      <c r="I189" s="5"/>
      <c r="J189" s="8"/>
      <c r="K189" s="5"/>
      <c r="L189" s="1"/>
      <c r="M189" s="4">
        <f>UPPER(I189)</f>
      </c>
      <c r="N189" s="4">
        <f>UPPER(L189)</f>
      </c>
    </row>
    <row r="190" spans="1:14" ht="12.75">
      <c r="A190" s="18">
        <v>189</v>
      </c>
      <c r="B190" s="69"/>
      <c r="C190" s="65" t="str">
        <f>IF(ISBLANK(B190)," ",G190)</f>
        <v> </v>
      </c>
      <c r="D190" s="66" t="str">
        <f>IF(ISBLANK(B190)," ",CONCATENATE(M190,", ",H190))</f>
        <v> </v>
      </c>
      <c r="E190" s="67" t="str">
        <f>IF(ISBLANK(B190)," ",J190)</f>
        <v> </v>
      </c>
      <c r="F190" s="66" t="str">
        <f>IF(ISBLANK(I190)," ",CONCATENATE(K190," ",N190))</f>
        <v> </v>
      </c>
      <c r="G190" s="69"/>
      <c r="H190" s="73"/>
      <c r="I190" s="5"/>
      <c r="J190" s="8"/>
      <c r="K190" s="5"/>
      <c r="L190" s="74"/>
      <c r="M190" s="4">
        <f>UPPER(I190)</f>
      </c>
      <c r="N190" s="4">
        <f>UPPER(L190)</f>
      </c>
    </row>
    <row r="191" spans="1:14" ht="12.75">
      <c r="A191" s="18">
        <v>190</v>
      </c>
      <c r="B191" s="69"/>
      <c r="C191" s="65" t="str">
        <f>IF(ISBLANK(B191)," ",G191)</f>
        <v> </v>
      </c>
      <c r="D191" s="66" t="str">
        <f>IF(ISBLANK(B191)," ",CONCATENATE(M191,", ",H191))</f>
        <v> </v>
      </c>
      <c r="E191" s="67" t="str">
        <f>IF(ISBLANK(B191)," ",J191)</f>
        <v> </v>
      </c>
      <c r="F191" s="66" t="str">
        <f>IF(ISBLANK(I191)," ",CONCATENATE(K191," ",N191))</f>
        <v> </v>
      </c>
      <c r="G191" s="69"/>
      <c r="H191" s="73"/>
      <c r="I191" s="5"/>
      <c r="J191" s="8"/>
      <c r="K191" s="5"/>
      <c r="L191" s="1"/>
      <c r="M191" s="4">
        <f>UPPER(I191)</f>
      </c>
      <c r="N191" s="4">
        <f>UPPER(L191)</f>
      </c>
    </row>
    <row r="192" spans="1:14" ht="12.75">
      <c r="A192" s="18">
        <v>191</v>
      </c>
      <c r="B192" s="69"/>
      <c r="C192" s="65" t="str">
        <f>IF(ISBLANK(B192)," ",G192)</f>
        <v> </v>
      </c>
      <c r="D192" s="66" t="str">
        <f>IF(ISBLANK(B192)," ",CONCATENATE(M192,", ",H192))</f>
        <v> </v>
      </c>
      <c r="E192" s="67" t="str">
        <f>IF(ISBLANK(B192)," ",J192)</f>
        <v> </v>
      </c>
      <c r="F192" s="66" t="str">
        <f>IF(ISBLANK(I192)," ",CONCATENATE(K192," ",N192))</f>
        <v> </v>
      </c>
      <c r="G192" s="69"/>
      <c r="H192" s="73"/>
      <c r="I192" s="5"/>
      <c r="J192" s="8"/>
      <c r="K192" s="5"/>
      <c r="L192" s="1"/>
      <c r="M192" s="4">
        <f>UPPER(I192)</f>
      </c>
      <c r="N192" s="4">
        <f>UPPER(L192)</f>
      </c>
    </row>
    <row r="193" spans="1:14" ht="12.75">
      <c r="A193" s="18">
        <v>192</v>
      </c>
      <c r="B193" s="69"/>
      <c r="C193" s="65" t="str">
        <f>IF(ISBLANK(B193)," ",G193)</f>
        <v> </v>
      </c>
      <c r="D193" s="66" t="str">
        <f>IF(ISBLANK(B193)," ",CONCATENATE(M193,", ",H193))</f>
        <v> </v>
      </c>
      <c r="E193" s="67" t="str">
        <f>IF(ISBLANK(B193)," ",J193)</f>
        <v> </v>
      </c>
      <c r="F193" s="66" t="str">
        <f>IF(ISBLANK(I193)," ",CONCATENATE(K193," ",N193))</f>
        <v> </v>
      </c>
      <c r="G193" s="69"/>
      <c r="H193" s="73"/>
      <c r="I193" s="5"/>
      <c r="J193" s="8"/>
      <c r="K193" s="5"/>
      <c r="L193" s="74"/>
      <c r="M193" s="4">
        <f>UPPER(I193)</f>
      </c>
      <c r="N193" s="4">
        <f>UPPER(L193)</f>
      </c>
    </row>
    <row r="194" spans="1:14" ht="12.75">
      <c r="A194" s="18">
        <v>193</v>
      </c>
      <c r="B194" s="69"/>
      <c r="C194" s="65" t="str">
        <f>IF(ISBLANK(B194)," ",G194)</f>
        <v> </v>
      </c>
      <c r="D194" s="66" t="str">
        <f>IF(ISBLANK(B194)," ",CONCATENATE(M194,", ",H194))</f>
        <v> </v>
      </c>
      <c r="E194" s="67" t="str">
        <f>IF(ISBLANK(B194)," ",J194)</f>
        <v> </v>
      </c>
      <c r="F194" s="66" t="str">
        <f>IF(ISBLANK(I194)," ",CONCATENATE(K194," ",N194))</f>
        <v> </v>
      </c>
      <c r="G194" s="69"/>
      <c r="H194" s="73"/>
      <c r="I194" s="5"/>
      <c r="J194" s="8"/>
      <c r="K194" s="5"/>
      <c r="L194" s="74"/>
      <c r="M194" s="4">
        <f>UPPER(I194)</f>
      </c>
      <c r="N194" s="4">
        <f>UPPER(L194)</f>
      </c>
    </row>
    <row r="195" spans="1:14" ht="12.75">
      <c r="A195" s="18">
        <v>194</v>
      </c>
      <c r="B195" s="69"/>
      <c r="C195" s="65" t="str">
        <f>IF(ISBLANK(B195)," ",G195)</f>
        <v> </v>
      </c>
      <c r="D195" s="66" t="str">
        <f>IF(ISBLANK(B195)," ",CONCATENATE(M195,", ",H195))</f>
        <v> </v>
      </c>
      <c r="E195" s="67" t="str">
        <f>IF(ISBLANK(B195)," ",J195)</f>
        <v> </v>
      </c>
      <c r="F195" s="66" t="str">
        <f>IF(ISBLANK(I195)," ",CONCATENATE(K195," ",N195))</f>
        <v> </v>
      </c>
      <c r="G195" s="69"/>
      <c r="H195" s="73"/>
      <c r="I195" s="5"/>
      <c r="J195" s="8"/>
      <c r="K195" s="5"/>
      <c r="L195" s="74"/>
      <c r="M195" s="4">
        <f>UPPER(I195)</f>
      </c>
      <c r="N195" s="4">
        <f>UPPER(L195)</f>
      </c>
    </row>
    <row r="196" spans="1:14" ht="12.75">
      <c r="A196" s="18">
        <v>195</v>
      </c>
      <c r="B196" s="69"/>
      <c r="C196" s="65" t="str">
        <f>IF(ISBLANK(B196)," ",G196)</f>
        <v> </v>
      </c>
      <c r="D196" s="66" t="str">
        <f>IF(ISBLANK(B196)," ",CONCATENATE(M196,", ",H196))</f>
        <v> </v>
      </c>
      <c r="E196" s="67" t="str">
        <f>IF(ISBLANK(B196)," ",J196)</f>
        <v> </v>
      </c>
      <c r="F196" s="66" t="str">
        <f>IF(ISBLANK(I196)," ",CONCATENATE(K196," ",N196))</f>
        <v> </v>
      </c>
      <c r="G196" s="69"/>
      <c r="H196" s="73"/>
      <c r="I196" s="5"/>
      <c r="J196" s="8"/>
      <c r="K196" s="5"/>
      <c r="L196" s="1"/>
      <c r="M196" s="4">
        <f>UPPER(I196)</f>
      </c>
      <c r="N196" s="4">
        <f>UPPER(L196)</f>
      </c>
    </row>
    <row r="197" spans="1:14" ht="12.75">
      <c r="A197" s="18">
        <v>196</v>
      </c>
      <c r="B197" s="69"/>
      <c r="C197" s="65" t="str">
        <f>IF(ISBLANK(B197)," ",G197)</f>
        <v> </v>
      </c>
      <c r="D197" s="66" t="str">
        <f>IF(ISBLANK(B197)," ",CONCATENATE(M197,", ",H197))</f>
        <v> </v>
      </c>
      <c r="E197" s="67" t="str">
        <f>IF(ISBLANK(B197)," ",J197)</f>
        <v> </v>
      </c>
      <c r="F197" s="66" t="str">
        <f>IF(ISBLANK(I197)," ",CONCATENATE(K197," ",N197))</f>
        <v> </v>
      </c>
      <c r="G197" s="69"/>
      <c r="H197" s="73"/>
      <c r="I197" s="5"/>
      <c r="J197" s="8"/>
      <c r="K197" s="5"/>
      <c r="L197" s="1"/>
      <c r="M197" s="4">
        <f>UPPER(I197)</f>
      </c>
      <c r="N197" s="4">
        <f>UPPER(L197)</f>
      </c>
    </row>
    <row r="198" spans="1:14" ht="12.75">
      <c r="A198" s="18">
        <v>197</v>
      </c>
      <c r="B198" s="69"/>
      <c r="C198" s="65" t="str">
        <f>IF(ISBLANK(B198)," ",G198)</f>
        <v> </v>
      </c>
      <c r="D198" s="66" t="str">
        <f>IF(ISBLANK(B198)," ",CONCATENATE(M198,", ",H198))</f>
        <v> </v>
      </c>
      <c r="E198" s="67" t="str">
        <f>IF(ISBLANK(B198)," ",J198)</f>
        <v> </v>
      </c>
      <c r="F198" s="66" t="str">
        <f>IF(ISBLANK(I198)," ",CONCATENATE(K198," ",N198))</f>
        <v> </v>
      </c>
      <c r="G198" s="69"/>
      <c r="H198" s="73"/>
      <c r="I198" s="5"/>
      <c r="J198" s="8"/>
      <c r="K198" s="5"/>
      <c r="L198" s="1"/>
      <c r="M198" s="4">
        <f>UPPER(I198)</f>
      </c>
      <c r="N198" s="4">
        <f>UPPER(L198)</f>
      </c>
    </row>
    <row r="199" spans="1:14" ht="12.75">
      <c r="A199" s="18">
        <v>198</v>
      </c>
      <c r="B199" s="69"/>
      <c r="C199" s="65" t="str">
        <f>IF(ISBLANK(B199)," ",G199)</f>
        <v> </v>
      </c>
      <c r="D199" s="66" t="str">
        <f>IF(ISBLANK(B199)," ",CONCATENATE(M199,", ",H199))</f>
        <v> </v>
      </c>
      <c r="E199" s="67" t="str">
        <f>IF(ISBLANK(B199)," ",J199)</f>
        <v> </v>
      </c>
      <c r="F199" s="66" t="str">
        <f>IF(ISBLANK(I199)," ",CONCATENATE(K199," ",N199))</f>
        <v> </v>
      </c>
      <c r="G199" s="69"/>
      <c r="H199" s="73"/>
      <c r="I199" s="5"/>
      <c r="J199" s="8"/>
      <c r="K199" s="5"/>
      <c r="L199" s="1"/>
      <c r="M199" s="4">
        <f>UPPER(I199)</f>
      </c>
      <c r="N199" s="4">
        <f>UPPER(L199)</f>
      </c>
    </row>
    <row r="200" spans="1:14" ht="12.75">
      <c r="A200" s="18">
        <v>199</v>
      </c>
      <c r="B200" s="69"/>
      <c r="C200" s="65" t="str">
        <f>IF(ISBLANK(B200)," ",G200)</f>
        <v> </v>
      </c>
      <c r="D200" s="66" t="str">
        <f>IF(ISBLANK(B200)," ",CONCATENATE(M200,", ",H200))</f>
        <v> </v>
      </c>
      <c r="E200" s="67" t="str">
        <f>IF(ISBLANK(B200)," ",J200)</f>
        <v> </v>
      </c>
      <c r="F200" s="66" t="str">
        <f>IF(ISBLANK(I200)," ",CONCATENATE(K200," ",N200))</f>
        <v> </v>
      </c>
      <c r="G200" s="69"/>
      <c r="H200" s="73"/>
      <c r="I200" s="5"/>
      <c r="J200" s="8"/>
      <c r="K200" s="5"/>
      <c r="L200" s="1"/>
      <c r="M200" s="4">
        <f>UPPER(I200)</f>
      </c>
      <c r="N200" s="4">
        <f>UPPER(L200)</f>
      </c>
    </row>
    <row r="201" spans="1:14" ht="12.75">
      <c r="A201" s="18">
        <v>200</v>
      </c>
      <c r="B201" s="69"/>
      <c r="C201" s="65" t="str">
        <f>IF(ISBLANK(B201)," ",G201)</f>
        <v> </v>
      </c>
      <c r="D201" s="66" t="str">
        <f>IF(ISBLANK(B201)," ",CONCATENATE(M201,", ",H201))</f>
        <v> </v>
      </c>
      <c r="E201" s="67" t="str">
        <f>IF(ISBLANK(B201)," ",J201)</f>
        <v> </v>
      </c>
      <c r="F201" s="66" t="str">
        <f>IF(ISBLANK(I201)," ",CONCATENATE(K201," ",N201))</f>
        <v> </v>
      </c>
      <c r="G201" s="69"/>
      <c r="H201" s="73"/>
      <c r="I201" s="5"/>
      <c r="J201" s="8"/>
      <c r="K201" s="5"/>
      <c r="L201" s="1"/>
      <c r="M201" s="4">
        <f>UPPER(I201)</f>
      </c>
      <c r="N201" s="4">
        <f>UPPER(L201)</f>
      </c>
    </row>
    <row r="202" spans="1:14" ht="12.75">
      <c r="A202" s="18">
        <v>201</v>
      </c>
      <c r="B202" s="69"/>
      <c r="C202" s="65" t="str">
        <f>IF(ISBLANK(B202)," ",G202)</f>
        <v> </v>
      </c>
      <c r="D202" s="66" t="str">
        <f>IF(ISBLANK(B202)," ",CONCATENATE(M202,", ",H202))</f>
        <v> </v>
      </c>
      <c r="E202" s="67" t="str">
        <f>IF(ISBLANK(B202)," ",J202)</f>
        <v> </v>
      </c>
      <c r="F202" s="66" t="str">
        <f>IF(ISBLANK(I202)," ",CONCATENATE(K202," ",N202))</f>
        <v> </v>
      </c>
      <c r="G202" s="69"/>
      <c r="H202" s="73"/>
      <c r="I202" s="5"/>
      <c r="J202" s="8"/>
      <c r="K202" s="5"/>
      <c r="L202" s="1"/>
      <c r="M202" s="4">
        <f>UPPER(I202)</f>
      </c>
      <c r="N202" s="4">
        <f>UPPER(L202)</f>
      </c>
    </row>
    <row r="203" spans="1:14" ht="12.75">
      <c r="A203" s="18">
        <v>202</v>
      </c>
      <c r="B203" s="69"/>
      <c r="C203" s="65" t="str">
        <f>IF(ISBLANK(B203)," ",G203)</f>
        <v> </v>
      </c>
      <c r="D203" s="66" t="str">
        <f>IF(ISBLANK(B203)," ",CONCATENATE(M203,", ",H203))</f>
        <v> </v>
      </c>
      <c r="E203" s="67" t="str">
        <f>IF(ISBLANK(B203)," ",J203)</f>
        <v> </v>
      </c>
      <c r="F203" s="66" t="str">
        <f>IF(ISBLANK(I203)," ",CONCATENATE(K203," ",N203))</f>
        <v> </v>
      </c>
      <c r="G203" s="69"/>
      <c r="H203" s="73"/>
      <c r="I203" s="5"/>
      <c r="J203" s="8"/>
      <c r="K203" s="5"/>
      <c r="L203" s="1"/>
      <c r="M203" s="4">
        <f>UPPER(I203)</f>
      </c>
      <c r="N203" s="4">
        <f>UPPER(L203)</f>
      </c>
    </row>
    <row r="204" spans="1:14" ht="12.75">
      <c r="A204" s="18">
        <v>203</v>
      </c>
      <c r="B204" s="69"/>
      <c r="C204" s="65" t="str">
        <f>IF(ISBLANK(B204)," ",G204)</f>
        <v> </v>
      </c>
      <c r="D204" s="66" t="str">
        <f>IF(ISBLANK(B204)," ",CONCATENATE(M204,", ",H204))</f>
        <v> </v>
      </c>
      <c r="E204" s="67" t="str">
        <f>IF(ISBLANK(B204)," ",J204)</f>
        <v> </v>
      </c>
      <c r="F204" s="66" t="str">
        <f>IF(ISBLANK(I204)," ",CONCATENATE(K204," ",N204))</f>
        <v> </v>
      </c>
      <c r="G204" s="69"/>
      <c r="H204" s="73"/>
      <c r="I204" s="5"/>
      <c r="J204" s="8"/>
      <c r="K204" s="5"/>
      <c r="L204" s="74"/>
      <c r="M204" s="4">
        <f>UPPER(I204)</f>
      </c>
      <c r="N204" s="4">
        <f>UPPER(L204)</f>
      </c>
    </row>
    <row r="205" spans="1:14" ht="12.75">
      <c r="A205" s="18">
        <v>204</v>
      </c>
      <c r="B205" s="69"/>
      <c r="C205" s="65" t="str">
        <f>IF(ISBLANK(B205)," ",G205)</f>
        <v> </v>
      </c>
      <c r="D205" s="66" t="str">
        <f>IF(ISBLANK(B205)," ",CONCATENATE(M205,", ",H205))</f>
        <v> </v>
      </c>
      <c r="E205" s="67" t="str">
        <f>IF(ISBLANK(B205)," ",J205)</f>
        <v> </v>
      </c>
      <c r="F205" s="66" t="str">
        <f>IF(ISBLANK(I205)," ",CONCATENATE(K205," ",N205))</f>
        <v> </v>
      </c>
      <c r="G205" s="69"/>
      <c r="H205" s="73"/>
      <c r="I205" s="5"/>
      <c r="J205" s="8"/>
      <c r="K205" s="5"/>
      <c r="L205" s="74"/>
      <c r="M205" s="4">
        <f>UPPER(I205)</f>
      </c>
      <c r="N205" s="4">
        <f>UPPER(L205)</f>
      </c>
    </row>
    <row r="206" spans="1:14" ht="12.75">
      <c r="A206" s="18">
        <v>205</v>
      </c>
      <c r="B206" s="69"/>
      <c r="C206" s="65" t="str">
        <f>IF(ISBLANK(B206)," ",G206)</f>
        <v> </v>
      </c>
      <c r="D206" s="66" t="str">
        <f>IF(ISBLANK(B206)," ",CONCATENATE(M206,", ",H206))</f>
        <v> </v>
      </c>
      <c r="E206" s="67" t="str">
        <f>IF(ISBLANK(B206)," ",J206)</f>
        <v> </v>
      </c>
      <c r="F206" s="66" t="str">
        <f>IF(ISBLANK(I206)," ",CONCATENATE(K206," ",N206))</f>
        <v> </v>
      </c>
      <c r="G206" s="69"/>
      <c r="H206" s="73"/>
      <c r="I206" s="5"/>
      <c r="J206" s="8"/>
      <c r="K206" s="5"/>
      <c r="L206" s="1"/>
      <c r="M206" s="4">
        <f>UPPER(I206)</f>
      </c>
      <c r="N206" s="4">
        <f>UPPER(L206)</f>
      </c>
    </row>
    <row r="207" spans="1:14" ht="12.75">
      <c r="A207" s="18">
        <v>206</v>
      </c>
      <c r="B207" s="69"/>
      <c r="C207" s="65" t="str">
        <f>IF(ISBLANK(B207)," ",G207)</f>
        <v> </v>
      </c>
      <c r="D207" s="66" t="str">
        <f>IF(ISBLANK(B207)," ",CONCATENATE(M207,", ",H207))</f>
        <v> </v>
      </c>
      <c r="E207" s="67" t="str">
        <f>IF(ISBLANK(B207)," ",J207)</f>
        <v> </v>
      </c>
      <c r="F207" s="66" t="str">
        <f>IF(ISBLANK(I207)," ",CONCATENATE(K207," ",N207))</f>
        <v> </v>
      </c>
      <c r="G207" s="69"/>
      <c r="H207" s="73"/>
      <c r="I207" s="5"/>
      <c r="J207" s="8"/>
      <c r="K207" s="5"/>
      <c r="L207" s="1"/>
      <c r="M207" s="4">
        <f>UPPER(I207)</f>
      </c>
      <c r="N207" s="4">
        <f>UPPER(L207)</f>
      </c>
    </row>
    <row r="208" spans="1:14" ht="12.75">
      <c r="A208" s="18">
        <v>207</v>
      </c>
      <c r="B208" s="69"/>
      <c r="C208" s="65" t="str">
        <f>IF(ISBLANK(B208)," ",G208)</f>
        <v> </v>
      </c>
      <c r="D208" s="66" t="str">
        <f>IF(ISBLANK(B208)," ",CONCATENATE(M208,", ",H208))</f>
        <v> </v>
      </c>
      <c r="E208" s="67" t="str">
        <f>IF(ISBLANK(B208)," ",J208)</f>
        <v> </v>
      </c>
      <c r="F208" s="66" t="str">
        <f>IF(ISBLANK(I208)," ",CONCATENATE(K208," ",N208))</f>
        <v> </v>
      </c>
      <c r="G208" s="69"/>
      <c r="H208" s="73"/>
      <c r="I208" s="5"/>
      <c r="J208" s="8"/>
      <c r="K208" s="5"/>
      <c r="L208" s="1"/>
      <c r="M208" s="4">
        <f>UPPER(I208)</f>
      </c>
      <c r="N208" s="4">
        <f>UPPER(L208)</f>
      </c>
    </row>
    <row r="209" spans="1:14" ht="12.75">
      <c r="A209" s="18">
        <v>208</v>
      </c>
      <c r="B209" s="69"/>
      <c r="C209" s="65" t="str">
        <f>IF(ISBLANK(B209)," ",G209)</f>
        <v> </v>
      </c>
      <c r="D209" s="66" t="str">
        <f>IF(ISBLANK(B209)," ",CONCATENATE(M209,", ",H209))</f>
        <v> </v>
      </c>
      <c r="E209" s="67" t="str">
        <f>IF(ISBLANK(B209)," ",J209)</f>
        <v> </v>
      </c>
      <c r="F209" s="66" t="str">
        <f>IF(ISBLANK(I209)," ",CONCATENATE(K209," ",N209))</f>
        <v> </v>
      </c>
      <c r="G209" s="69"/>
      <c r="H209" s="73"/>
      <c r="I209" s="5"/>
      <c r="J209" s="8"/>
      <c r="K209" s="5"/>
      <c r="L209" s="1"/>
      <c r="M209" s="4">
        <f>UPPER(I209)</f>
      </c>
      <c r="N209" s="4">
        <f>UPPER(L209)</f>
      </c>
    </row>
    <row r="210" spans="1:14" ht="12.75">
      <c r="A210" s="18">
        <v>209</v>
      </c>
      <c r="B210" s="69"/>
      <c r="C210" s="65" t="str">
        <f>IF(ISBLANK(B210)," ",G210)</f>
        <v> </v>
      </c>
      <c r="D210" s="66" t="str">
        <f>IF(ISBLANK(B210)," ",CONCATENATE(M210,", ",H210))</f>
        <v> </v>
      </c>
      <c r="E210" s="67" t="str">
        <f>IF(ISBLANK(B210)," ",J210)</f>
        <v> </v>
      </c>
      <c r="F210" s="66" t="str">
        <f>IF(ISBLANK(I210)," ",CONCATENATE(K210," ",N210))</f>
        <v> </v>
      </c>
      <c r="G210" s="69"/>
      <c r="H210" s="73"/>
      <c r="I210" s="5"/>
      <c r="J210" s="8"/>
      <c r="K210" s="5"/>
      <c r="L210" s="1"/>
      <c r="M210" s="4">
        <f>UPPER(I210)</f>
      </c>
      <c r="N210" s="4">
        <f>UPPER(L210)</f>
      </c>
    </row>
    <row r="211" spans="1:14" ht="12.75">
      <c r="A211" s="18">
        <v>210</v>
      </c>
      <c r="B211" s="69"/>
      <c r="C211" s="65" t="str">
        <f>IF(ISBLANK(B211)," ",G211)</f>
        <v> </v>
      </c>
      <c r="D211" s="66" t="str">
        <f>IF(ISBLANK(B211)," ",CONCATENATE(M211,", ",H211))</f>
        <v> </v>
      </c>
      <c r="E211" s="67" t="str">
        <f>IF(ISBLANK(B211)," ",J211)</f>
        <v> </v>
      </c>
      <c r="F211" s="66" t="str">
        <f>IF(ISBLANK(I211)," ",CONCATENATE(K211," ",N211))</f>
        <v> </v>
      </c>
      <c r="G211" s="69"/>
      <c r="H211" s="73"/>
      <c r="I211" s="5"/>
      <c r="J211" s="8"/>
      <c r="K211" s="5"/>
      <c r="L211" s="1"/>
      <c r="M211" s="4">
        <f>UPPER(I211)</f>
      </c>
      <c r="N211" s="4">
        <f>UPPER(L211)</f>
      </c>
    </row>
    <row r="212" spans="1:14" ht="12.75">
      <c r="A212" s="18">
        <v>211</v>
      </c>
      <c r="B212" s="69"/>
      <c r="C212" s="65" t="str">
        <f>IF(ISBLANK(B212)," ",G212)</f>
        <v> </v>
      </c>
      <c r="D212" s="66" t="str">
        <f>IF(ISBLANK(B212)," ",CONCATENATE(M212,", ",H212))</f>
        <v> </v>
      </c>
      <c r="E212" s="67" t="str">
        <f>IF(ISBLANK(B212)," ",J212)</f>
        <v> </v>
      </c>
      <c r="F212" s="66" t="str">
        <f>IF(ISBLANK(I212)," ",CONCATENATE(K212," ",N212))</f>
        <v> </v>
      </c>
      <c r="G212" s="69"/>
      <c r="H212" s="73"/>
      <c r="I212" s="5"/>
      <c r="J212" s="8"/>
      <c r="K212" s="5"/>
      <c r="L212" s="1"/>
      <c r="M212" s="4">
        <f>UPPER(I212)</f>
      </c>
      <c r="N212" s="4">
        <f>UPPER(L212)</f>
      </c>
    </row>
    <row r="213" spans="1:14" ht="12.75">
      <c r="A213" s="18">
        <v>212</v>
      </c>
      <c r="B213" s="69"/>
      <c r="C213" s="65" t="str">
        <f>IF(ISBLANK(B213)," ",G213)</f>
        <v> </v>
      </c>
      <c r="D213" s="66" t="str">
        <f>IF(ISBLANK(B213)," ",CONCATENATE(M213,", ",H213))</f>
        <v> </v>
      </c>
      <c r="E213" s="67" t="str">
        <f>IF(ISBLANK(B213)," ",J213)</f>
        <v> </v>
      </c>
      <c r="F213" s="66" t="str">
        <f>IF(ISBLANK(I213)," ",CONCATENATE(K213," ",N213))</f>
        <v> </v>
      </c>
      <c r="G213" s="69"/>
      <c r="H213" s="73"/>
      <c r="I213" s="5"/>
      <c r="J213" s="8"/>
      <c r="K213" s="5"/>
      <c r="L213" s="1"/>
      <c r="M213" s="4">
        <f>UPPER(I213)</f>
      </c>
      <c r="N213" s="4">
        <f>UPPER(L213)</f>
      </c>
    </row>
    <row r="214" spans="1:14" ht="12.75">
      <c r="A214" s="18">
        <v>213</v>
      </c>
      <c r="B214" s="69"/>
      <c r="C214" s="65" t="str">
        <f>IF(ISBLANK(B214)," ",G214)</f>
        <v> </v>
      </c>
      <c r="D214" s="66" t="str">
        <f>IF(ISBLANK(B214)," ",CONCATENATE(M214,", ",H214))</f>
        <v> </v>
      </c>
      <c r="E214" s="67" t="str">
        <f>IF(ISBLANK(B214)," ",J214)</f>
        <v> </v>
      </c>
      <c r="F214" s="66" t="str">
        <f>IF(ISBLANK(I214)," ",CONCATENATE(K214," ",N214))</f>
        <v> </v>
      </c>
      <c r="G214" s="69"/>
      <c r="H214" s="73"/>
      <c r="I214" s="5"/>
      <c r="J214" s="8"/>
      <c r="K214" s="5"/>
      <c r="L214" s="74"/>
      <c r="M214" s="4">
        <f>UPPER(I214)</f>
      </c>
      <c r="N214" s="4">
        <f>UPPER(L214)</f>
      </c>
    </row>
    <row r="215" spans="1:14" ht="12.75">
      <c r="A215" s="18">
        <v>214</v>
      </c>
      <c r="B215" s="69"/>
      <c r="C215" s="65" t="str">
        <f>IF(ISBLANK(B215)," ",G215)</f>
        <v> </v>
      </c>
      <c r="D215" s="66" t="str">
        <f>IF(ISBLANK(B215)," ",CONCATENATE(M215,", ",H215))</f>
        <v> </v>
      </c>
      <c r="E215" s="67" t="str">
        <f>IF(ISBLANK(B215)," ",J215)</f>
        <v> </v>
      </c>
      <c r="F215" s="66" t="str">
        <f>IF(ISBLANK(I215)," ",CONCATENATE(K215," ",N215))</f>
        <v> </v>
      </c>
      <c r="G215" s="69"/>
      <c r="H215" s="73"/>
      <c r="I215" s="5"/>
      <c r="J215" s="8"/>
      <c r="K215" s="5"/>
      <c r="L215" s="1"/>
      <c r="M215" s="4">
        <f>UPPER(I215)</f>
      </c>
      <c r="N215" s="4">
        <f>UPPER(L215)</f>
      </c>
    </row>
    <row r="216" spans="1:14" ht="12.75">
      <c r="A216" s="18">
        <v>215</v>
      </c>
      <c r="B216" s="69"/>
      <c r="C216" s="65" t="str">
        <f>IF(ISBLANK(B216)," ",G216)</f>
        <v> </v>
      </c>
      <c r="D216" s="66" t="str">
        <f>IF(ISBLANK(B216)," ",CONCATENATE(M216,", ",H216))</f>
        <v> </v>
      </c>
      <c r="E216" s="67" t="str">
        <f>IF(ISBLANK(B216)," ",J216)</f>
        <v> </v>
      </c>
      <c r="F216" s="66" t="str">
        <f>IF(ISBLANK(I216)," ",CONCATENATE(K216," ",N216))</f>
        <v> </v>
      </c>
      <c r="G216" s="69"/>
      <c r="H216" s="73"/>
      <c r="I216" s="5"/>
      <c r="J216" s="8"/>
      <c r="K216" s="5"/>
      <c r="L216" s="74"/>
      <c r="M216" s="4">
        <f>UPPER(I216)</f>
      </c>
      <c r="N216" s="4">
        <f>UPPER(L216)</f>
      </c>
    </row>
    <row r="217" spans="1:14" ht="12.75">
      <c r="A217" s="18">
        <v>216</v>
      </c>
      <c r="B217" s="69"/>
      <c r="C217" s="65" t="str">
        <f>IF(ISBLANK(B217)," ",G217)</f>
        <v> </v>
      </c>
      <c r="D217" s="66" t="str">
        <f>IF(ISBLANK(B217)," ",CONCATENATE(M217,", ",H217))</f>
        <v> </v>
      </c>
      <c r="E217" s="67" t="str">
        <f>IF(ISBLANK(B217)," ",J217)</f>
        <v> </v>
      </c>
      <c r="F217" s="66" t="str">
        <f>IF(ISBLANK(I217)," ",CONCATENATE(K217," ",N217))</f>
        <v> </v>
      </c>
      <c r="G217" s="69"/>
      <c r="H217" s="73"/>
      <c r="I217" s="5"/>
      <c r="J217" s="8"/>
      <c r="K217" s="5"/>
      <c r="L217" s="1"/>
      <c r="M217" s="4">
        <f>UPPER(I217)</f>
      </c>
      <c r="N217" s="4">
        <f>UPPER(L217)</f>
      </c>
    </row>
    <row r="218" spans="1:14" ht="12.75">
      <c r="A218" s="18">
        <v>217</v>
      </c>
      <c r="B218" s="69"/>
      <c r="C218" s="65" t="str">
        <f>IF(ISBLANK(B218)," ",G218)</f>
        <v> </v>
      </c>
      <c r="D218" s="66" t="str">
        <f>IF(ISBLANK(B218)," ",CONCATENATE(M218,", ",H218))</f>
        <v> </v>
      </c>
      <c r="E218" s="67" t="str">
        <f>IF(ISBLANK(B218)," ",J218)</f>
        <v> </v>
      </c>
      <c r="F218" s="66" t="str">
        <f>IF(ISBLANK(I218)," ",CONCATENATE(K218," ",N218))</f>
        <v> </v>
      </c>
      <c r="G218" s="69"/>
      <c r="H218" s="73"/>
      <c r="I218" s="5"/>
      <c r="J218" s="8"/>
      <c r="K218" s="5"/>
      <c r="L218" s="1"/>
      <c r="M218" s="4">
        <f>UPPER(I218)</f>
      </c>
      <c r="N218" s="4">
        <f>UPPER(L218)</f>
      </c>
    </row>
    <row r="219" spans="1:14" ht="12.75">
      <c r="A219" s="18">
        <v>218</v>
      </c>
      <c r="B219" s="69"/>
      <c r="C219" s="65" t="str">
        <f>IF(ISBLANK(B219)," ",G219)</f>
        <v> </v>
      </c>
      <c r="D219" s="66" t="str">
        <f>IF(ISBLANK(B219)," ",CONCATENATE(M219,", ",H219))</f>
        <v> </v>
      </c>
      <c r="E219" s="67" t="str">
        <f>IF(ISBLANK(B219)," ",J219)</f>
        <v> </v>
      </c>
      <c r="F219" s="66" t="str">
        <f>IF(ISBLANK(I219)," ",CONCATENATE(K219," ",N219))</f>
        <v> </v>
      </c>
      <c r="G219" s="69"/>
      <c r="H219" s="73"/>
      <c r="I219" s="5"/>
      <c r="J219" s="8"/>
      <c r="K219" s="5"/>
      <c r="L219" s="1"/>
      <c r="M219" s="4">
        <f>UPPER(I219)</f>
      </c>
      <c r="N219" s="4">
        <f>UPPER(L219)</f>
      </c>
    </row>
    <row r="220" spans="1:14" ht="12.75">
      <c r="A220" s="18">
        <v>219</v>
      </c>
      <c r="B220" s="69"/>
      <c r="C220" s="65" t="str">
        <f>IF(ISBLANK(B220)," ",G220)</f>
        <v> </v>
      </c>
      <c r="D220" s="66" t="str">
        <f>IF(ISBLANK(B220)," ",CONCATENATE(M220,", ",H220))</f>
        <v> </v>
      </c>
      <c r="E220" s="67" t="str">
        <f>IF(ISBLANK(B220)," ",J220)</f>
        <v> </v>
      </c>
      <c r="F220" s="66" t="str">
        <f>IF(ISBLANK(I220)," ",CONCATENATE(K220," ",N220))</f>
        <v> </v>
      </c>
      <c r="G220" s="69"/>
      <c r="H220" s="73"/>
      <c r="I220" s="5"/>
      <c r="J220" s="8"/>
      <c r="K220" s="5"/>
      <c r="L220" s="74"/>
      <c r="M220" s="4">
        <f>UPPER(I220)</f>
      </c>
      <c r="N220" s="4">
        <f>UPPER(L220)</f>
      </c>
    </row>
    <row r="221" spans="1:14" ht="12.75">
      <c r="A221" s="18">
        <v>220</v>
      </c>
      <c r="B221" s="69"/>
      <c r="C221" s="65" t="str">
        <f>IF(ISBLANK(B221)," ",G221)</f>
        <v> </v>
      </c>
      <c r="D221" s="66" t="str">
        <f>IF(ISBLANK(B221)," ",CONCATENATE(M221,", ",H221))</f>
        <v> </v>
      </c>
      <c r="E221" s="67" t="str">
        <f>IF(ISBLANK(B221)," ",J221)</f>
        <v> </v>
      </c>
      <c r="F221" s="66" t="str">
        <f>IF(ISBLANK(I221)," ",CONCATENATE(K221," ",N221))</f>
        <v> </v>
      </c>
      <c r="G221" s="69"/>
      <c r="H221" s="73"/>
      <c r="I221" s="5"/>
      <c r="J221" s="8"/>
      <c r="K221" s="5"/>
      <c r="L221" s="74"/>
      <c r="M221" s="4">
        <f>UPPER(I221)</f>
      </c>
      <c r="N221" s="4">
        <f>UPPER(L221)</f>
      </c>
    </row>
    <row r="222" spans="1:14" ht="12.75">
      <c r="A222" s="18">
        <v>221</v>
      </c>
      <c r="B222" s="69"/>
      <c r="C222" s="65" t="str">
        <f>IF(ISBLANK(B222)," ",G222)</f>
        <v> </v>
      </c>
      <c r="D222" s="66" t="str">
        <f>IF(ISBLANK(B222)," ",CONCATENATE(M222,", ",H222))</f>
        <v> </v>
      </c>
      <c r="E222" s="67" t="str">
        <f>IF(ISBLANK(B222)," ",J222)</f>
        <v> </v>
      </c>
      <c r="F222" s="66" t="str">
        <f>IF(ISBLANK(I222)," ",CONCATENATE(K222," ",N222))</f>
        <v> </v>
      </c>
      <c r="G222" s="69"/>
      <c r="H222" s="73"/>
      <c r="I222" s="5"/>
      <c r="J222" s="8"/>
      <c r="K222" s="5"/>
      <c r="L222" s="1"/>
      <c r="M222" s="4">
        <f>UPPER(I222)</f>
      </c>
      <c r="N222" s="4">
        <f>UPPER(L222)</f>
      </c>
    </row>
    <row r="223" spans="1:14" ht="12.75">
      <c r="A223" s="18">
        <v>222</v>
      </c>
      <c r="B223" s="69"/>
      <c r="C223" s="65" t="str">
        <f>IF(ISBLANK(B223)," ",G223)</f>
        <v> </v>
      </c>
      <c r="D223" s="66" t="str">
        <f>IF(ISBLANK(B223)," ",CONCATENATE(M223,", ",H223))</f>
        <v> </v>
      </c>
      <c r="E223" s="67" t="str">
        <f>IF(ISBLANK(B223)," ",J223)</f>
        <v> </v>
      </c>
      <c r="F223" s="66" t="str">
        <f>IF(ISBLANK(I223)," ",CONCATENATE(K223," ",N223))</f>
        <v> </v>
      </c>
      <c r="G223" s="69"/>
      <c r="H223" s="73"/>
      <c r="I223" s="5"/>
      <c r="J223" s="8"/>
      <c r="K223" s="5"/>
      <c r="L223" s="1"/>
      <c r="M223" s="4">
        <f>UPPER(I223)</f>
      </c>
      <c r="N223" s="4">
        <f>UPPER(L223)</f>
      </c>
    </row>
    <row r="224" spans="1:14" ht="12.75">
      <c r="A224" s="18">
        <v>223</v>
      </c>
      <c r="B224" s="69"/>
      <c r="C224" s="65" t="str">
        <f>IF(ISBLANK(B224)," ",G224)</f>
        <v> </v>
      </c>
      <c r="D224" s="66" t="str">
        <f>IF(ISBLANK(B224)," ",CONCATENATE(M224,", ",H224))</f>
        <v> </v>
      </c>
      <c r="E224" s="67" t="str">
        <f>IF(ISBLANK(B224)," ",J224)</f>
        <v> </v>
      </c>
      <c r="F224" s="66" t="str">
        <f>IF(ISBLANK(I224)," ",CONCATENATE(K224," ",N224))</f>
        <v> </v>
      </c>
      <c r="G224" s="69"/>
      <c r="H224" s="73"/>
      <c r="I224" s="5"/>
      <c r="J224" s="8"/>
      <c r="K224" s="5"/>
      <c r="L224" s="1"/>
      <c r="M224" s="4">
        <f>UPPER(I224)</f>
      </c>
      <c r="N224" s="4">
        <f>UPPER(L224)</f>
      </c>
    </row>
    <row r="225" spans="1:14" ht="12.75">
      <c r="A225" s="18">
        <v>224</v>
      </c>
      <c r="B225" s="69"/>
      <c r="C225" s="65" t="str">
        <f>IF(ISBLANK(B225)," ",G225)</f>
        <v> </v>
      </c>
      <c r="D225" s="66" t="str">
        <f>IF(ISBLANK(B225)," ",CONCATENATE(M225,", ",H225))</f>
        <v> </v>
      </c>
      <c r="E225" s="67" t="str">
        <f>IF(ISBLANK(B225)," ",J225)</f>
        <v> </v>
      </c>
      <c r="F225" s="66" t="str">
        <f>IF(ISBLANK(I225)," ",CONCATENATE(K225," ",N225))</f>
        <v> </v>
      </c>
      <c r="G225" s="69"/>
      <c r="H225" s="73"/>
      <c r="I225" s="5"/>
      <c r="J225" s="8"/>
      <c r="K225" s="5"/>
      <c r="L225" s="1"/>
      <c r="M225" s="4">
        <f>UPPER(I225)</f>
      </c>
      <c r="N225" s="4">
        <f>UPPER(L225)</f>
      </c>
    </row>
    <row r="226" spans="1:14" ht="12.75">
      <c r="A226" s="18">
        <v>225</v>
      </c>
      <c r="B226" s="69"/>
      <c r="C226" s="65" t="str">
        <f>IF(ISBLANK(B226)," ",G226)</f>
        <v> </v>
      </c>
      <c r="D226" s="66" t="str">
        <f>IF(ISBLANK(B226)," ",CONCATENATE(M226,", ",H226))</f>
        <v> </v>
      </c>
      <c r="E226" s="67" t="str">
        <f>IF(ISBLANK(B226)," ",J226)</f>
        <v> </v>
      </c>
      <c r="F226" s="66" t="str">
        <f>IF(ISBLANK(I226)," ",CONCATENATE(K226," ",N226))</f>
        <v> </v>
      </c>
      <c r="G226" s="69"/>
      <c r="H226" s="73"/>
      <c r="I226" s="5"/>
      <c r="J226" s="8"/>
      <c r="K226" s="5"/>
      <c r="L226" s="1"/>
      <c r="M226" s="4">
        <f>UPPER(I226)</f>
      </c>
      <c r="N226" s="4">
        <f>UPPER(L226)</f>
      </c>
    </row>
    <row r="227" spans="1:14" ht="12.75">
      <c r="A227" s="18">
        <v>226</v>
      </c>
      <c r="B227" s="69"/>
      <c r="C227" s="65" t="str">
        <f>IF(ISBLANK(B227)," ",G227)</f>
        <v> </v>
      </c>
      <c r="D227" s="66" t="str">
        <f>IF(ISBLANK(B227)," ",CONCATENATE(M227,", ",H227))</f>
        <v> </v>
      </c>
      <c r="E227" s="67" t="str">
        <f>IF(ISBLANK(B227)," ",J227)</f>
        <v> </v>
      </c>
      <c r="F227" s="66" t="str">
        <f>IF(ISBLANK(I227)," ",CONCATENATE(K227," ",N227))</f>
        <v> </v>
      </c>
      <c r="G227" s="69"/>
      <c r="H227" s="73"/>
      <c r="I227" s="5"/>
      <c r="J227" s="8"/>
      <c r="K227" s="5"/>
      <c r="L227" s="1"/>
      <c r="M227" s="4">
        <f>UPPER(I227)</f>
      </c>
      <c r="N227" s="4">
        <f>UPPER(L227)</f>
      </c>
    </row>
    <row r="228" spans="1:14" ht="12.75">
      <c r="A228" s="18">
        <v>227</v>
      </c>
      <c r="B228" s="69"/>
      <c r="C228" s="65" t="str">
        <f>IF(ISBLANK(B228)," ",G228)</f>
        <v> </v>
      </c>
      <c r="D228" s="66" t="str">
        <f>IF(ISBLANK(B228)," ",CONCATENATE(M228,", ",H228))</f>
        <v> </v>
      </c>
      <c r="E228" s="67" t="str">
        <f>IF(ISBLANK(B228)," ",J228)</f>
        <v> </v>
      </c>
      <c r="F228" s="66" t="str">
        <f>IF(ISBLANK(I228)," ",CONCATENATE(K228," ",N228))</f>
        <v> </v>
      </c>
      <c r="G228" s="69"/>
      <c r="H228" s="73"/>
      <c r="I228" s="5"/>
      <c r="J228" s="8"/>
      <c r="K228" s="5"/>
      <c r="L228" s="1"/>
      <c r="M228" s="4">
        <f>UPPER(I228)</f>
      </c>
      <c r="N228" s="4">
        <f>UPPER(L228)</f>
      </c>
    </row>
    <row r="229" spans="1:14" ht="12.75">
      <c r="A229" s="18">
        <v>228</v>
      </c>
      <c r="B229" s="69"/>
      <c r="C229" s="65" t="str">
        <f>IF(ISBLANK(B229)," ",G229)</f>
        <v> </v>
      </c>
      <c r="D229" s="66" t="str">
        <f>IF(ISBLANK(B229)," ",CONCATENATE(M229,", ",H229))</f>
        <v> </v>
      </c>
      <c r="E229" s="67" t="str">
        <f>IF(ISBLANK(B229)," ",J229)</f>
        <v> </v>
      </c>
      <c r="F229" s="66" t="str">
        <f>IF(ISBLANK(I229)," ",CONCATENATE(K229," ",N229))</f>
        <v> </v>
      </c>
      <c r="G229" s="69"/>
      <c r="H229" s="73"/>
      <c r="I229" s="5"/>
      <c r="J229" s="8"/>
      <c r="K229" s="5"/>
      <c r="L229" s="1"/>
      <c r="M229" s="4">
        <f>UPPER(I229)</f>
      </c>
      <c r="N229" s="4">
        <f>UPPER(L229)</f>
      </c>
    </row>
    <row r="230" spans="1:14" ht="12.75">
      <c r="A230" s="18">
        <v>229</v>
      </c>
      <c r="B230" s="69"/>
      <c r="C230" s="65" t="str">
        <f>IF(ISBLANK(B230)," ",G230)</f>
        <v> </v>
      </c>
      <c r="D230" s="66" t="str">
        <f>IF(ISBLANK(B230)," ",CONCATENATE(M230,", ",H230))</f>
        <v> </v>
      </c>
      <c r="E230" s="67" t="str">
        <f>IF(ISBLANK(B230)," ",J230)</f>
        <v> </v>
      </c>
      <c r="F230" s="66" t="str">
        <f>IF(ISBLANK(I230)," ",CONCATENATE(K230," ",N230))</f>
        <v> </v>
      </c>
      <c r="G230" s="69"/>
      <c r="H230" s="73"/>
      <c r="I230" s="5"/>
      <c r="J230" s="8"/>
      <c r="K230" s="5"/>
      <c r="L230" s="1"/>
      <c r="M230" s="4">
        <f>UPPER(I230)</f>
      </c>
      <c r="N230" s="4">
        <f>UPPER(L230)</f>
      </c>
    </row>
    <row r="231" spans="1:14" ht="12.75">
      <c r="A231" s="18">
        <v>230</v>
      </c>
      <c r="B231" s="69"/>
      <c r="C231" s="65" t="str">
        <f>IF(ISBLANK(B231)," ",G231)</f>
        <v> </v>
      </c>
      <c r="D231" s="66" t="str">
        <f>IF(ISBLANK(B231)," ",CONCATENATE(M231,", ",H231))</f>
        <v> </v>
      </c>
      <c r="E231" s="67" t="str">
        <f>IF(ISBLANK(B231)," ",J231)</f>
        <v> </v>
      </c>
      <c r="F231" s="66" t="str">
        <f>IF(ISBLANK(I231)," ",CONCATENATE(K231," ",N231))</f>
        <v> </v>
      </c>
      <c r="G231" s="69"/>
      <c r="H231" s="73"/>
      <c r="I231" s="5"/>
      <c r="J231" s="8"/>
      <c r="K231" s="5"/>
      <c r="L231" s="1"/>
      <c r="M231" s="4">
        <f>UPPER(I231)</f>
      </c>
      <c r="N231" s="4">
        <f>UPPER(L231)</f>
      </c>
    </row>
    <row r="232" spans="1:14" ht="12.75">
      <c r="A232" s="18">
        <v>231</v>
      </c>
      <c r="B232" s="69"/>
      <c r="C232" s="65" t="str">
        <f>IF(ISBLANK(B232)," ",G232)</f>
        <v> </v>
      </c>
      <c r="D232" s="66" t="str">
        <f>IF(ISBLANK(B232)," ",CONCATENATE(M232,", ",H232))</f>
        <v> </v>
      </c>
      <c r="E232" s="67" t="str">
        <f>IF(ISBLANK(B232)," ",J232)</f>
        <v> </v>
      </c>
      <c r="F232" s="66" t="str">
        <f>IF(ISBLANK(I232)," ",CONCATENATE(K232," ",N232))</f>
        <v> </v>
      </c>
      <c r="G232" s="69"/>
      <c r="H232" s="73"/>
      <c r="I232" s="5"/>
      <c r="J232" s="8"/>
      <c r="K232" s="5"/>
      <c r="L232" s="1"/>
      <c r="M232" s="4">
        <f>UPPER(I232)</f>
      </c>
      <c r="N232" s="4">
        <f>UPPER(L232)</f>
      </c>
    </row>
    <row r="233" spans="1:14" ht="12.75">
      <c r="A233" s="18">
        <v>232</v>
      </c>
      <c r="B233" s="69"/>
      <c r="C233" s="65" t="str">
        <f>IF(ISBLANK(B233)," ",G233)</f>
        <v> </v>
      </c>
      <c r="D233" s="66" t="str">
        <f>IF(ISBLANK(B233)," ",CONCATENATE(M233,", ",H233))</f>
        <v> </v>
      </c>
      <c r="E233" s="67" t="str">
        <f>IF(ISBLANK(B233)," ",J233)</f>
        <v> </v>
      </c>
      <c r="F233" s="66" t="str">
        <f>IF(ISBLANK(I233)," ",CONCATENATE(K233," ",N233))</f>
        <v> </v>
      </c>
      <c r="G233" s="69"/>
      <c r="H233" s="73"/>
      <c r="I233" s="5"/>
      <c r="J233" s="8"/>
      <c r="K233" s="5"/>
      <c r="L233" s="1"/>
      <c r="M233" s="4">
        <f>UPPER(I233)</f>
      </c>
      <c r="N233" s="4">
        <f>UPPER(L233)</f>
      </c>
    </row>
    <row r="234" spans="1:14" ht="12.75">
      <c r="A234" s="18">
        <v>233</v>
      </c>
      <c r="B234" s="69"/>
      <c r="C234" s="65" t="str">
        <f>IF(ISBLANK(B234)," ",G234)</f>
        <v> </v>
      </c>
      <c r="D234" s="66" t="str">
        <f>IF(ISBLANK(B234)," ",CONCATENATE(M234,", ",H234))</f>
        <v> </v>
      </c>
      <c r="E234" s="67" t="str">
        <f>IF(ISBLANK(B234)," ",J234)</f>
        <v> </v>
      </c>
      <c r="F234" s="66" t="str">
        <f>IF(ISBLANK(I234)," ",CONCATENATE(K234," ",N234))</f>
        <v> </v>
      </c>
      <c r="G234" s="69"/>
      <c r="H234" s="73"/>
      <c r="I234" s="5"/>
      <c r="J234" s="8"/>
      <c r="K234" s="5"/>
      <c r="L234" s="1"/>
      <c r="M234" s="4">
        <f>UPPER(I234)</f>
      </c>
      <c r="N234" s="4">
        <f>UPPER(L234)</f>
      </c>
    </row>
    <row r="235" spans="1:14" ht="12.75">
      <c r="A235" s="18">
        <v>234</v>
      </c>
      <c r="B235" s="69"/>
      <c r="C235" s="65" t="str">
        <f>IF(ISBLANK(B235)," ",G235)</f>
        <v> </v>
      </c>
      <c r="D235" s="66" t="str">
        <f>IF(ISBLANK(B235)," ",CONCATENATE(M235,", ",H235))</f>
        <v> </v>
      </c>
      <c r="E235" s="67" t="str">
        <f>IF(ISBLANK(B235)," ",J235)</f>
        <v> </v>
      </c>
      <c r="F235" s="66" t="str">
        <f>IF(ISBLANK(I235)," ",CONCATENATE(K235," ",N235))</f>
        <v> </v>
      </c>
      <c r="G235" s="69"/>
      <c r="H235" s="73"/>
      <c r="I235" s="5"/>
      <c r="J235" s="8"/>
      <c r="K235" s="5"/>
      <c r="L235" s="1"/>
      <c r="M235" s="4">
        <f>UPPER(I235)</f>
      </c>
      <c r="N235" s="4">
        <f>UPPER(L235)</f>
      </c>
    </row>
    <row r="236" spans="1:14" ht="12.75">
      <c r="A236" s="18">
        <v>235</v>
      </c>
      <c r="B236" s="69"/>
      <c r="C236" s="65" t="str">
        <f>IF(ISBLANK(B236)," ",G236)</f>
        <v> </v>
      </c>
      <c r="D236" s="66" t="str">
        <f>IF(ISBLANK(B236)," ",CONCATENATE(M236,", ",H236))</f>
        <v> </v>
      </c>
      <c r="E236" s="67" t="str">
        <f>IF(ISBLANK(B236)," ",J236)</f>
        <v> </v>
      </c>
      <c r="F236" s="66" t="str">
        <f>IF(ISBLANK(I236)," ",CONCATENATE(K236," ",N236))</f>
        <v> </v>
      </c>
      <c r="G236" s="69"/>
      <c r="H236" s="73"/>
      <c r="I236" s="5"/>
      <c r="J236" s="8"/>
      <c r="K236" s="5"/>
      <c r="L236" s="1"/>
      <c r="M236" s="4">
        <f>UPPER(I236)</f>
      </c>
      <c r="N236" s="4">
        <f>UPPER(L236)</f>
      </c>
    </row>
    <row r="237" spans="1:14" ht="12.75">
      <c r="A237" s="18">
        <v>236</v>
      </c>
      <c r="B237" s="69"/>
      <c r="C237" s="65" t="str">
        <f>IF(ISBLANK(B237)," ",G237)</f>
        <v> </v>
      </c>
      <c r="D237" s="66" t="str">
        <f>IF(ISBLANK(B237)," ",CONCATENATE(M237,", ",H237))</f>
        <v> </v>
      </c>
      <c r="E237" s="67" t="str">
        <f>IF(ISBLANK(B237)," ",J237)</f>
        <v> </v>
      </c>
      <c r="F237" s="66" t="str">
        <f>IF(ISBLANK(I237)," ",CONCATENATE(K237," ",N237))</f>
        <v> </v>
      </c>
      <c r="G237" s="69"/>
      <c r="H237" s="73"/>
      <c r="I237" s="5"/>
      <c r="J237" s="8"/>
      <c r="K237" s="5"/>
      <c r="L237" s="1"/>
      <c r="M237" s="4">
        <f>UPPER(I237)</f>
      </c>
      <c r="N237" s="4">
        <f>UPPER(L237)</f>
      </c>
    </row>
    <row r="238" spans="1:14" ht="12.75">
      <c r="A238" s="18">
        <v>237</v>
      </c>
      <c r="B238" s="69"/>
      <c r="C238" s="65" t="str">
        <f>IF(ISBLANK(B238)," ",G238)</f>
        <v> </v>
      </c>
      <c r="D238" s="66" t="str">
        <f>IF(ISBLANK(B238)," ",CONCATENATE(M238,", ",H238))</f>
        <v> </v>
      </c>
      <c r="E238" s="67" t="str">
        <f>IF(ISBLANK(B238)," ",J238)</f>
        <v> </v>
      </c>
      <c r="F238" s="66" t="str">
        <f>IF(ISBLANK(I238)," ",CONCATENATE(K238," ",N238))</f>
        <v> </v>
      </c>
      <c r="G238" s="69"/>
      <c r="H238" s="73"/>
      <c r="I238" s="5"/>
      <c r="J238" s="8"/>
      <c r="K238" s="5"/>
      <c r="L238" s="1"/>
      <c r="M238" s="4">
        <f>UPPER(I238)</f>
      </c>
      <c r="N238" s="4">
        <f>UPPER(L238)</f>
      </c>
    </row>
    <row r="239" spans="1:14" ht="12.75">
      <c r="A239" s="18">
        <v>238</v>
      </c>
      <c r="B239" s="69"/>
      <c r="C239" s="65" t="str">
        <f>IF(ISBLANK(B239)," ",G239)</f>
        <v> </v>
      </c>
      <c r="D239" s="66" t="str">
        <f>IF(ISBLANK(B239)," ",CONCATENATE(M239,", ",H239))</f>
        <v> </v>
      </c>
      <c r="E239" s="67" t="str">
        <f>IF(ISBLANK(B239)," ",J239)</f>
        <v> </v>
      </c>
      <c r="F239" s="66" t="str">
        <f>IF(ISBLANK(I239)," ",CONCATENATE(K239," ",N239))</f>
        <v> </v>
      </c>
      <c r="G239" s="69"/>
      <c r="H239" s="73"/>
      <c r="I239" s="5"/>
      <c r="J239" s="8"/>
      <c r="K239" s="5"/>
      <c r="L239" s="1"/>
      <c r="M239" s="4">
        <f>UPPER(I239)</f>
      </c>
      <c r="N239" s="4">
        <f>UPPER(L239)</f>
      </c>
    </row>
    <row r="240" spans="1:14" ht="12.75">
      <c r="A240" s="18">
        <v>239</v>
      </c>
      <c r="B240" s="69"/>
      <c r="C240" s="65" t="str">
        <f>IF(ISBLANK(B240)," ",G240)</f>
        <v> </v>
      </c>
      <c r="D240" s="66" t="str">
        <f>IF(ISBLANK(B240)," ",CONCATENATE(M240,", ",H240))</f>
        <v> </v>
      </c>
      <c r="E240" s="67" t="str">
        <f>IF(ISBLANK(B240)," ",J240)</f>
        <v> </v>
      </c>
      <c r="F240" s="66" t="str">
        <f>IF(ISBLANK(I240)," ",CONCATENATE(K240," ",N240))</f>
        <v> </v>
      </c>
      <c r="G240" s="69"/>
      <c r="H240" s="73"/>
      <c r="I240" s="5"/>
      <c r="J240" s="8"/>
      <c r="K240" s="5"/>
      <c r="L240" s="1"/>
      <c r="M240" s="4">
        <f>UPPER(I240)</f>
      </c>
      <c r="N240" s="4">
        <f>UPPER(L240)</f>
      </c>
    </row>
    <row r="241" spans="1:14" ht="12.75">
      <c r="A241" s="18">
        <v>240</v>
      </c>
      <c r="B241" s="69"/>
      <c r="C241" s="65" t="str">
        <f>IF(ISBLANK(B241)," ",G241)</f>
        <v> </v>
      </c>
      <c r="D241" s="66" t="str">
        <f>IF(ISBLANK(B241)," ",CONCATENATE(M241,", ",H241))</f>
        <v> </v>
      </c>
      <c r="E241" s="67" t="str">
        <f>IF(ISBLANK(B241)," ",J241)</f>
        <v> </v>
      </c>
      <c r="F241" s="66" t="str">
        <f>IF(ISBLANK(I241)," ",CONCATENATE(K241," ",N241))</f>
        <v> </v>
      </c>
      <c r="G241" s="69"/>
      <c r="H241" s="73"/>
      <c r="I241" s="5"/>
      <c r="J241" s="8"/>
      <c r="K241" s="5"/>
      <c r="L241" s="1"/>
      <c r="M241" s="4">
        <f>UPPER(I241)</f>
      </c>
      <c r="N241" s="4">
        <f>UPPER(L241)</f>
      </c>
    </row>
    <row r="242" spans="1:14" ht="12.75">
      <c r="A242" s="18">
        <v>241</v>
      </c>
      <c r="B242" s="69"/>
      <c r="C242" s="65" t="str">
        <f>IF(ISBLANK(B242)," ",G242)</f>
        <v> </v>
      </c>
      <c r="D242" s="66" t="str">
        <f>IF(ISBLANK(B242)," ",CONCATENATE(M242,", ",H242))</f>
        <v> </v>
      </c>
      <c r="E242" s="67" t="str">
        <f>IF(ISBLANK(B242)," ",J242)</f>
        <v> </v>
      </c>
      <c r="F242" s="66" t="str">
        <f>IF(ISBLANK(I242)," ",CONCATENATE(K242," ",N242))</f>
        <v> </v>
      </c>
      <c r="G242" s="69"/>
      <c r="H242" s="73"/>
      <c r="I242" s="5"/>
      <c r="J242" s="8"/>
      <c r="K242" s="5"/>
      <c r="L242" s="1"/>
      <c r="M242" s="4">
        <f>UPPER(I242)</f>
      </c>
      <c r="N242" s="4">
        <f>UPPER(L242)</f>
      </c>
    </row>
    <row r="243" spans="1:14" ht="12.75">
      <c r="A243" s="18">
        <v>242</v>
      </c>
      <c r="B243" s="69"/>
      <c r="C243" s="65" t="str">
        <f>IF(ISBLANK(B243)," ",G243)</f>
        <v> </v>
      </c>
      <c r="D243" s="66" t="str">
        <f>IF(ISBLANK(B243)," ",CONCATENATE(M243,", ",H243))</f>
        <v> </v>
      </c>
      <c r="E243" s="67" t="str">
        <f>IF(ISBLANK(B243)," ",J243)</f>
        <v> </v>
      </c>
      <c r="F243" s="66" t="str">
        <f>IF(ISBLANK(I243)," ",CONCATENATE(K243," ",N243))</f>
        <v> </v>
      </c>
      <c r="G243" s="69"/>
      <c r="H243" s="73"/>
      <c r="I243" s="5"/>
      <c r="J243" s="8"/>
      <c r="K243" s="5"/>
      <c r="L243" s="1"/>
      <c r="M243" s="4">
        <f>UPPER(I243)</f>
      </c>
      <c r="N243" s="4">
        <f>UPPER(L243)</f>
      </c>
    </row>
    <row r="244" spans="1:14" ht="12.75">
      <c r="A244" s="18">
        <v>243</v>
      </c>
      <c r="B244" s="69"/>
      <c r="C244" s="65" t="str">
        <f>IF(ISBLANK(B244)," ",G244)</f>
        <v> </v>
      </c>
      <c r="D244" s="66" t="str">
        <f>IF(ISBLANK(B244)," ",CONCATENATE(M244,", ",H244))</f>
        <v> </v>
      </c>
      <c r="E244" s="67" t="str">
        <f>IF(ISBLANK(B244)," ",J244)</f>
        <v> </v>
      </c>
      <c r="F244" s="66" t="str">
        <f>IF(ISBLANK(I244)," ",CONCATENATE(K244," ",N244))</f>
        <v> </v>
      </c>
      <c r="G244" s="69"/>
      <c r="H244" s="73"/>
      <c r="I244" s="5"/>
      <c r="J244" s="8"/>
      <c r="K244" s="5"/>
      <c r="L244" s="1"/>
      <c r="M244" s="4">
        <f>UPPER(I244)</f>
      </c>
      <c r="N244" s="4">
        <f>UPPER(L244)</f>
      </c>
    </row>
    <row r="245" spans="1:14" ht="12.75">
      <c r="A245" s="18">
        <v>244</v>
      </c>
      <c r="B245" s="69"/>
      <c r="C245" s="65" t="str">
        <f>IF(ISBLANK(B245)," ",G245)</f>
        <v> </v>
      </c>
      <c r="D245" s="66" t="str">
        <f>IF(ISBLANK(B245)," ",CONCATENATE(M245,", ",H245))</f>
        <v> </v>
      </c>
      <c r="E245" s="67" t="str">
        <f>IF(ISBLANK(B245)," ",J245)</f>
        <v> </v>
      </c>
      <c r="F245" s="66" t="str">
        <f>IF(ISBLANK(I245)," ",CONCATENATE(K245," ",N245))</f>
        <v> </v>
      </c>
      <c r="G245" s="69"/>
      <c r="H245" s="73"/>
      <c r="I245" s="5"/>
      <c r="J245" s="8"/>
      <c r="K245" s="5"/>
      <c r="L245" s="1"/>
      <c r="M245" s="4">
        <f>UPPER(I245)</f>
      </c>
      <c r="N245" s="4">
        <f>UPPER(L245)</f>
      </c>
    </row>
    <row r="246" spans="1:14" ht="12.75">
      <c r="A246" s="18">
        <v>245</v>
      </c>
      <c r="B246" s="69"/>
      <c r="C246" s="65" t="str">
        <f>IF(ISBLANK(B246)," ",G246)</f>
        <v> </v>
      </c>
      <c r="D246" s="66" t="str">
        <f>IF(ISBLANK(B246)," ",CONCATENATE(M246,", ",H246))</f>
        <v> </v>
      </c>
      <c r="E246" s="67" t="str">
        <f>IF(ISBLANK(B246)," ",J246)</f>
        <v> </v>
      </c>
      <c r="F246" s="66" t="str">
        <f>IF(ISBLANK(I246)," ",CONCATENATE(K246," ",N246))</f>
        <v> </v>
      </c>
      <c r="G246" s="69"/>
      <c r="H246" s="73"/>
      <c r="I246" s="5"/>
      <c r="J246" s="8"/>
      <c r="K246" s="5"/>
      <c r="L246" s="1"/>
      <c r="M246" s="4">
        <f>UPPER(I246)</f>
      </c>
      <c r="N246" s="4">
        <f>UPPER(L246)</f>
      </c>
    </row>
    <row r="247" spans="1:14" ht="12.75">
      <c r="A247" s="18">
        <v>246</v>
      </c>
      <c r="B247" s="69"/>
      <c r="C247" s="65" t="str">
        <f>IF(ISBLANK(B247)," ",G247)</f>
        <v> </v>
      </c>
      <c r="D247" s="66" t="str">
        <f>IF(ISBLANK(B247)," ",CONCATENATE(M247,", ",H247))</f>
        <v> </v>
      </c>
      <c r="E247" s="67" t="str">
        <f>IF(ISBLANK(B247)," ",J247)</f>
        <v> </v>
      </c>
      <c r="F247" s="66" t="str">
        <f>IF(ISBLANK(I247)," ",CONCATENATE(K247," ",N247))</f>
        <v> </v>
      </c>
      <c r="G247" s="69"/>
      <c r="H247" s="73"/>
      <c r="I247" s="5"/>
      <c r="J247" s="8"/>
      <c r="K247" s="5"/>
      <c r="L247" s="1"/>
      <c r="M247" s="4">
        <f>UPPER(I247)</f>
      </c>
      <c r="N247" s="4">
        <f>UPPER(L247)</f>
      </c>
    </row>
    <row r="248" spans="1:14" ht="12.75">
      <c r="A248" s="18">
        <v>247</v>
      </c>
      <c r="B248" s="69"/>
      <c r="C248" s="65" t="str">
        <f>IF(ISBLANK(B248)," ",G248)</f>
        <v> </v>
      </c>
      <c r="D248" s="66" t="str">
        <f>IF(ISBLANK(B248)," ",CONCATENATE(M248,", ",H248))</f>
        <v> </v>
      </c>
      <c r="E248" s="67" t="str">
        <f>IF(ISBLANK(B248)," ",J248)</f>
        <v> </v>
      </c>
      <c r="F248" s="66" t="str">
        <f>IF(ISBLANK(I248)," ",CONCATENATE(K248," ",N248))</f>
        <v> </v>
      </c>
      <c r="G248" s="69"/>
      <c r="H248" s="73"/>
      <c r="I248" s="5"/>
      <c r="J248" s="8"/>
      <c r="K248" s="5"/>
      <c r="L248" s="1"/>
      <c r="M248" s="4">
        <f>UPPER(I248)</f>
      </c>
      <c r="N248" s="4">
        <f>UPPER(L248)</f>
      </c>
    </row>
    <row r="249" spans="1:14" ht="12.75">
      <c r="A249" s="18">
        <v>248</v>
      </c>
      <c r="B249" s="69"/>
      <c r="C249" s="65" t="str">
        <f>IF(ISBLANK(B249)," ",G249)</f>
        <v> </v>
      </c>
      <c r="D249" s="66" t="str">
        <f>IF(ISBLANK(B249)," ",CONCATENATE(M249,", ",H249))</f>
        <v> </v>
      </c>
      <c r="E249" s="67" t="str">
        <f>IF(ISBLANK(B249)," ",J249)</f>
        <v> </v>
      </c>
      <c r="F249" s="66" t="str">
        <f>IF(ISBLANK(I249)," ",CONCATENATE(K249," ",N249))</f>
        <v> </v>
      </c>
      <c r="G249" s="69"/>
      <c r="H249" s="73"/>
      <c r="I249" s="5"/>
      <c r="J249" s="8"/>
      <c r="K249" s="5"/>
      <c r="L249" s="1"/>
      <c r="M249" s="4">
        <f>UPPER(I249)</f>
      </c>
      <c r="N249" s="4">
        <f>UPPER(L249)</f>
      </c>
    </row>
    <row r="250" spans="1:14" ht="12.75">
      <c r="A250" s="18">
        <v>249</v>
      </c>
      <c r="B250" s="69"/>
      <c r="C250" s="65" t="str">
        <f>IF(ISBLANK(B250)," ",G250)</f>
        <v> </v>
      </c>
      <c r="D250" s="66" t="str">
        <f>IF(ISBLANK(B250)," ",CONCATENATE(M250,", ",H250))</f>
        <v> </v>
      </c>
      <c r="E250" s="67" t="str">
        <f>IF(ISBLANK(B250)," ",J250)</f>
        <v> </v>
      </c>
      <c r="F250" s="66" t="str">
        <f>IF(ISBLANK(I250)," ",CONCATENATE(K250," ",N250))</f>
        <v> </v>
      </c>
      <c r="G250" s="69"/>
      <c r="H250" s="73"/>
      <c r="I250" s="5"/>
      <c r="J250" s="8"/>
      <c r="K250" s="5"/>
      <c r="L250" s="1"/>
      <c r="M250" s="4">
        <f>UPPER(I250)</f>
      </c>
      <c r="N250" s="4">
        <f>UPPER(L250)</f>
      </c>
    </row>
    <row r="251" spans="1:14" ht="12.75">
      <c r="A251" s="18">
        <v>250</v>
      </c>
      <c r="B251" s="69"/>
      <c r="C251" s="65" t="str">
        <f>IF(ISBLANK(B251)," ",G251)</f>
        <v> </v>
      </c>
      <c r="D251" s="66" t="str">
        <f>IF(ISBLANK(B251)," ",CONCATENATE(M251,", ",H251))</f>
        <v> </v>
      </c>
      <c r="E251" s="67" t="str">
        <f>IF(ISBLANK(B251)," ",J251)</f>
        <v> </v>
      </c>
      <c r="F251" s="66" t="str">
        <f>IF(ISBLANK(I251)," ",CONCATENATE(K251," ",N251))</f>
        <v> </v>
      </c>
      <c r="G251" s="69"/>
      <c r="H251" s="73"/>
      <c r="I251" s="5"/>
      <c r="J251" s="8"/>
      <c r="K251" s="5"/>
      <c r="L251" s="1"/>
      <c r="M251" s="4">
        <f>UPPER(I251)</f>
      </c>
      <c r="N251" s="4">
        <f>UPPER(L251)</f>
      </c>
    </row>
    <row r="252" spans="1:14" ht="12.75">
      <c r="A252" s="18">
        <v>251</v>
      </c>
      <c r="B252" s="69"/>
      <c r="C252" s="65" t="str">
        <f>IF(ISBLANK(B252)," ",G252)</f>
        <v> </v>
      </c>
      <c r="D252" s="66" t="str">
        <f>IF(ISBLANK(B252)," ",CONCATENATE(M252,", ",H252))</f>
        <v> </v>
      </c>
      <c r="E252" s="67" t="str">
        <f>IF(ISBLANK(B252)," ",J252)</f>
        <v> </v>
      </c>
      <c r="F252" s="66" t="str">
        <f>IF(ISBLANK(I252)," ",CONCATENATE(K252," ",N252))</f>
        <v> </v>
      </c>
      <c r="G252" s="69"/>
      <c r="H252" s="73"/>
      <c r="I252" s="5"/>
      <c r="J252" s="8"/>
      <c r="K252" s="5"/>
      <c r="L252" s="1"/>
      <c r="M252" s="4">
        <f>UPPER(I252)</f>
      </c>
      <c r="N252" s="4">
        <f>UPPER(L252)</f>
      </c>
    </row>
    <row r="253" spans="1:14" ht="12.75">
      <c r="A253" s="18">
        <v>252</v>
      </c>
      <c r="B253" s="69"/>
      <c r="C253" s="65" t="str">
        <f>IF(ISBLANK(B253)," ",G253)</f>
        <v> </v>
      </c>
      <c r="D253" s="66" t="str">
        <f>IF(ISBLANK(B253)," ",CONCATENATE(M253,", ",H253))</f>
        <v> </v>
      </c>
      <c r="E253" s="67" t="str">
        <f>IF(ISBLANK(B253)," ",J253)</f>
        <v> </v>
      </c>
      <c r="F253" s="66" t="str">
        <f>IF(ISBLANK(I253)," ",CONCATENATE(K253," ",N253))</f>
        <v> </v>
      </c>
      <c r="G253" s="69"/>
      <c r="H253" s="73"/>
      <c r="I253" s="5"/>
      <c r="J253" s="8"/>
      <c r="K253" s="5"/>
      <c r="L253" s="1"/>
      <c r="M253" s="4">
        <f>UPPER(I253)</f>
      </c>
      <c r="N253" s="4">
        <f>UPPER(L253)</f>
      </c>
    </row>
    <row r="254" spans="1:14" ht="12.75">
      <c r="A254" s="18">
        <v>253</v>
      </c>
      <c r="B254" s="69"/>
      <c r="C254" s="65" t="str">
        <f>IF(ISBLANK(B254)," ",G254)</f>
        <v> </v>
      </c>
      <c r="D254" s="66" t="str">
        <f>IF(ISBLANK(B254)," ",CONCATENATE(M254,", ",H254))</f>
        <v> </v>
      </c>
      <c r="E254" s="67" t="str">
        <f>IF(ISBLANK(B254)," ",J254)</f>
        <v> </v>
      </c>
      <c r="F254" s="66" t="str">
        <f>IF(ISBLANK(I254)," ",CONCATENATE(K254," ",N254))</f>
        <v> </v>
      </c>
      <c r="G254" s="69"/>
      <c r="H254" s="73"/>
      <c r="I254" s="5"/>
      <c r="J254" s="8"/>
      <c r="K254" s="5"/>
      <c r="L254" s="1"/>
      <c r="M254" s="4">
        <f>UPPER(I254)</f>
      </c>
      <c r="N254" s="4">
        <f>UPPER(L254)</f>
      </c>
    </row>
    <row r="255" spans="1:14" ht="12.75">
      <c r="A255" s="18">
        <v>254</v>
      </c>
      <c r="B255" s="69"/>
      <c r="C255" s="65" t="str">
        <f>IF(ISBLANK(B255)," ",G255)</f>
        <v> </v>
      </c>
      <c r="D255" s="66" t="str">
        <f>IF(ISBLANK(B255)," ",CONCATENATE(M255,", ",H255))</f>
        <v> </v>
      </c>
      <c r="E255" s="67" t="str">
        <f>IF(ISBLANK(B255)," ",J255)</f>
        <v> </v>
      </c>
      <c r="F255" s="66" t="str">
        <f>IF(ISBLANK(I255)," ",CONCATENATE(K255," ",N255))</f>
        <v> </v>
      </c>
      <c r="G255" s="69"/>
      <c r="H255" s="73"/>
      <c r="I255" s="5"/>
      <c r="J255" s="8"/>
      <c r="K255" s="5"/>
      <c r="L255" s="1"/>
      <c r="M255" s="4">
        <f>UPPER(I255)</f>
      </c>
      <c r="N255" s="4">
        <f>UPPER(L255)</f>
      </c>
    </row>
    <row r="256" spans="1:14" ht="12.75">
      <c r="A256" s="18">
        <v>255</v>
      </c>
      <c r="B256" s="69"/>
      <c r="C256" s="65" t="str">
        <f>IF(ISBLANK(B256)," ",G256)</f>
        <v> </v>
      </c>
      <c r="D256" s="66" t="str">
        <f>IF(ISBLANK(B256)," ",CONCATENATE(M256,", ",H256))</f>
        <v> </v>
      </c>
      <c r="E256" s="67" t="str">
        <f>IF(ISBLANK(B256)," ",J256)</f>
        <v> </v>
      </c>
      <c r="F256" s="66" t="str">
        <f>IF(ISBLANK(I256)," ",CONCATENATE(K256," ",N256))</f>
        <v> </v>
      </c>
      <c r="G256" s="69"/>
      <c r="H256" s="73"/>
      <c r="I256" s="5"/>
      <c r="J256" s="8"/>
      <c r="K256" s="5"/>
      <c r="L256" s="1"/>
      <c r="M256" s="4">
        <f>UPPER(I256)</f>
      </c>
      <c r="N256" s="4">
        <f>UPPER(L256)</f>
      </c>
    </row>
    <row r="257" spans="1:14" ht="12.75">
      <c r="A257" s="18">
        <v>256</v>
      </c>
      <c r="B257" s="69"/>
      <c r="C257" s="65" t="str">
        <f>IF(ISBLANK(B257)," ",G257)</f>
        <v> </v>
      </c>
      <c r="D257" s="66" t="str">
        <f>IF(ISBLANK(B257)," ",CONCATENATE(M257,", ",H257))</f>
        <v> </v>
      </c>
      <c r="E257" s="67" t="str">
        <f>IF(ISBLANK(B257)," ",J257)</f>
        <v> </v>
      </c>
      <c r="F257" s="66" t="str">
        <f>IF(ISBLANK(I257)," ",CONCATENATE(K257," ",N257))</f>
        <v> </v>
      </c>
      <c r="G257" s="69"/>
      <c r="H257" s="73"/>
      <c r="I257" s="5"/>
      <c r="J257" s="8"/>
      <c r="K257" s="5"/>
      <c r="L257" s="1"/>
      <c r="M257" s="4">
        <f>UPPER(I257)</f>
      </c>
      <c r="N257" s="4">
        <f>UPPER(L257)</f>
      </c>
    </row>
    <row r="258" spans="1:14" ht="12.75">
      <c r="A258" s="18">
        <v>257</v>
      </c>
      <c r="B258" s="69"/>
      <c r="C258" s="65" t="str">
        <f>IF(ISBLANK(B258)," ",G258)</f>
        <v> </v>
      </c>
      <c r="D258" s="66" t="str">
        <f>IF(ISBLANK(B258)," ",CONCATENATE(M258,", ",H258))</f>
        <v> </v>
      </c>
      <c r="E258" s="67" t="str">
        <f>IF(ISBLANK(B258)," ",J258)</f>
        <v> </v>
      </c>
      <c r="F258" s="66" t="str">
        <f>IF(ISBLANK(I258)," ",CONCATENATE(K258," ",N258))</f>
        <v> </v>
      </c>
      <c r="G258" s="69"/>
      <c r="H258" s="73"/>
      <c r="I258" s="5"/>
      <c r="J258" s="8"/>
      <c r="K258" s="5"/>
      <c r="L258" s="1"/>
      <c r="M258" s="4">
        <f>UPPER(I258)</f>
      </c>
      <c r="N258" s="4">
        <f>UPPER(L258)</f>
      </c>
    </row>
    <row r="259" spans="1:14" ht="12.75">
      <c r="A259" s="18">
        <v>258</v>
      </c>
      <c r="B259" s="69"/>
      <c r="C259" s="65" t="str">
        <f>IF(ISBLANK(B259)," ",G259)</f>
        <v> </v>
      </c>
      <c r="D259" s="66" t="str">
        <f>IF(ISBLANK(B259)," ",CONCATENATE(M259,", ",H259))</f>
        <v> </v>
      </c>
      <c r="E259" s="67" t="str">
        <f>IF(ISBLANK(B259)," ",J259)</f>
        <v> </v>
      </c>
      <c r="F259" s="66" t="str">
        <f>IF(ISBLANK(I259)," ",CONCATENATE(K259," ",N259))</f>
        <v> </v>
      </c>
      <c r="G259" s="69"/>
      <c r="H259" s="73"/>
      <c r="I259" s="5"/>
      <c r="J259" s="8"/>
      <c r="K259" s="5"/>
      <c r="L259" s="1"/>
      <c r="M259" s="4">
        <f>UPPER(I259)</f>
      </c>
      <c r="N259" s="4">
        <f>UPPER(L259)</f>
      </c>
    </row>
    <row r="260" spans="1:14" ht="12.75">
      <c r="A260" s="18">
        <v>259</v>
      </c>
      <c r="B260" s="69"/>
      <c r="C260" s="65" t="str">
        <f>IF(ISBLANK(B260)," ",G260)</f>
        <v> </v>
      </c>
      <c r="D260" s="66" t="str">
        <f>IF(ISBLANK(B260)," ",CONCATENATE(M260,", ",H260))</f>
        <v> </v>
      </c>
      <c r="E260" s="67" t="str">
        <f>IF(ISBLANK(B260)," ",J260)</f>
        <v> </v>
      </c>
      <c r="F260" s="66" t="str">
        <f>IF(ISBLANK(I260)," ",CONCATENATE(K260," ",N260))</f>
        <v> </v>
      </c>
      <c r="G260" s="69"/>
      <c r="H260" s="73"/>
      <c r="I260" s="5"/>
      <c r="J260" s="8"/>
      <c r="K260" s="5"/>
      <c r="L260" s="1"/>
      <c r="M260" s="4">
        <f>UPPER(I260)</f>
      </c>
      <c r="N260" s="4">
        <f>UPPER(L260)</f>
      </c>
    </row>
    <row r="261" spans="1:14" ht="12.75">
      <c r="A261" s="18">
        <v>260</v>
      </c>
      <c r="B261" s="69"/>
      <c r="C261" s="65" t="str">
        <f>IF(ISBLANK(B261)," ",G261)</f>
        <v> </v>
      </c>
      <c r="D261" s="66" t="str">
        <f>IF(ISBLANK(B261)," ",CONCATENATE(M261,", ",H261))</f>
        <v> </v>
      </c>
      <c r="E261" s="67" t="str">
        <f>IF(ISBLANK(B261)," ",J261)</f>
        <v> </v>
      </c>
      <c r="F261" s="66" t="str">
        <f>IF(ISBLANK(I261)," ",CONCATENATE(K261," ",N261))</f>
        <v> </v>
      </c>
      <c r="G261" s="69"/>
      <c r="H261" s="73"/>
      <c r="I261" s="5"/>
      <c r="J261" s="8"/>
      <c r="K261" s="5"/>
      <c r="L261" s="1"/>
      <c r="M261" s="4">
        <f>UPPER(I261)</f>
      </c>
      <c r="N261" s="4">
        <f>UPPER(L261)</f>
      </c>
    </row>
    <row r="262" spans="1:14" ht="12.75">
      <c r="A262" s="18">
        <v>261</v>
      </c>
      <c r="B262" s="69"/>
      <c r="C262" s="65" t="str">
        <f>IF(ISBLANK(B262)," ",G262)</f>
        <v> </v>
      </c>
      <c r="D262" s="66" t="str">
        <f>IF(ISBLANK(B262)," ",CONCATENATE(M262,", ",H262))</f>
        <v> </v>
      </c>
      <c r="E262" s="67" t="str">
        <f>IF(ISBLANK(B262)," ",J262)</f>
        <v> </v>
      </c>
      <c r="F262" s="66" t="str">
        <f>IF(ISBLANK(I262)," ",CONCATENATE(K262," ",N262))</f>
        <v> </v>
      </c>
      <c r="G262" s="69"/>
      <c r="H262" s="73"/>
      <c r="I262" s="5"/>
      <c r="J262" s="8"/>
      <c r="K262" s="5"/>
      <c r="L262" s="1"/>
      <c r="M262" s="4">
        <f>UPPER(I262)</f>
      </c>
      <c r="N262" s="4">
        <f>UPPER(L262)</f>
      </c>
    </row>
    <row r="263" spans="1:14" ht="12.75">
      <c r="A263" s="18">
        <v>262</v>
      </c>
      <c r="B263" s="69"/>
      <c r="C263" s="65" t="str">
        <f>IF(ISBLANK(B263)," ",G263)</f>
        <v> </v>
      </c>
      <c r="D263" s="66" t="str">
        <f>IF(ISBLANK(B263)," ",CONCATENATE(M263,", ",H263))</f>
        <v> </v>
      </c>
      <c r="E263" s="67" t="str">
        <f>IF(ISBLANK(B263)," ",J263)</f>
        <v> </v>
      </c>
      <c r="F263" s="66" t="str">
        <f>IF(ISBLANK(I263)," ",CONCATENATE(K263," ",N263))</f>
        <v> </v>
      </c>
      <c r="G263" s="69"/>
      <c r="H263" s="73"/>
      <c r="I263" s="5"/>
      <c r="J263" s="8"/>
      <c r="K263" s="5"/>
      <c r="L263" s="1"/>
      <c r="M263" s="4">
        <f>UPPER(I263)</f>
      </c>
      <c r="N263" s="4">
        <f>UPPER(L263)</f>
      </c>
    </row>
    <row r="264" spans="1:14" ht="12.75">
      <c r="A264" s="18">
        <v>263</v>
      </c>
      <c r="B264" s="69"/>
      <c r="C264" s="65" t="str">
        <f>IF(ISBLANK(B264)," ",G264)</f>
        <v> </v>
      </c>
      <c r="D264" s="66" t="str">
        <f>IF(ISBLANK(B264)," ",CONCATENATE(M264,", ",H264))</f>
        <v> </v>
      </c>
      <c r="E264" s="67" t="str">
        <f>IF(ISBLANK(B264)," ",J264)</f>
        <v> </v>
      </c>
      <c r="F264" s="66" t="str">
        <f>IF(ISBLANK(I264)," ",CONCATENATE(K264," ",N264))</f>
        <v> </v>
      </c>
      <c r="G264" s="69"/>
      <c r="H264" s="73"/>
      <c r="I264" s="5"/>
      <c r="J264" s="8"/>
      <c r="K264" s="5"/>
      <c r="L264" s="74"/>
      <c r="M264" s="4">
        <f>UPPER(I264)</f>
      </c>
      <c r="N264" s="4">
        <f>UPPER(L264)</f>
      </c>
    </row>
    <row r="265" spans="1:14" ht="12.75">
      <c r="A265" s="18">
        <v>264</v>
      </c>
      <c r="B265" s="69"/>
      <c r="C265" s="65" t="str">
        <f>IF(ISBLANK(B265)," ",G265)</f>
        <v> </v>
      </c>
      <c r="D265" s="66" t="str">
        <f>IF(ISBLANK(B265)," ",CONCATENATE(M265,", ",H265))</f>
        <v> </v>
      </c>
      <c r="E265" s="67" t="str">
        <f>IF(ISBLANK(B265)," ",J265)</f>
        <v> </v>
      </c>
      <c r="F265" s="66" t="str">
        <f>IF(ISBLANK(I265)," ",CONCATENATE(K265," ",N265))</f>
        <v> </v>
      </c>
      <c r="G265" s="69"/>
      <c r="H265" s="73"/>
      <c r="I265" s="5"/>
      <c r="J265" s="8"/>
      <c r="K265" s="5"/>
      <c r="L265" s="1"/>
      <c r="M265" s="4">
        <f>UPPER(I265)</f>
      </c>
      <c r="N265" s="4">
        <f>UPPER(L265)</f>
      </c>
    </row>
    <row r="266" spans="1:14" ht="12.75">
      <c r="A266" s="18">
        <v>265</v>
      </c>
      <c r="B266" s="69"/>
      <c r="C266" s="65" t="str">
        <f>IF(ISBLANK(B266)," ",G266)</f>
        <v> </v>
      </c>
      <c r="D266" s="66" t="str">
        <f>IF(ISBLANK(B266)," ",CONCATENATE(M266,", ",H266))</f>
        <v> </v>
      </c>
      <c r="E266" s="67" t="str">
        <f>IF(ISBLANK(B266)," ",J266)</f>
        <v> </v>
      </c>
      <c r="F266" s="66" t="str">
        <f>IF(ISBLANK(I266)," ",CONCATENATE(K266," ",N266))</f>
        <v> </v>
      </c>
      <c r="G266" s="69"/>
      <c r="H266" s="73"/>
      <c r="I266" s="5"/>
      <c r="J266" s="8"/>
      <c r="K266" s="5"/>
      <c r="L266" s="1"/>
      <c r="M266" s="4">
        <f>UPPER(I266)</f>
      </c>
      <c r="N266" s="4">
        <f>UPPER(L266)</f>
      </c>
    </row>
    <row r="267" spans="1:14" ht="12.75">
      <c r="A267" s="18">
        <v>266</v>
      </c>
      <c r="B267" s="69"/>
      <c r="C267" s="65" t="str">
        <f>IF(ISBLANK(B267)," ",G267)</f>
        <v> </v>
      </c>
      <c r="D267" s="66" t="str">
        <f>IF(ISBLANK(B267)," ",CONCATENATE(M267,", ",H267))</f>
        <v> </v>
      </c>
      <c r="E267" s="67" t="str">
        <f>IF(ISBLANK(B267)," ",J267)</f>
        <v> </v>
      </c>
      <c r="F267" s="66" t="str">
        <f>IF(ISBLANK(I267)," ",CONCATENATE(K267," ",N267))</f>
        <v> </v>
      </c>
      <c r="G267" s="69"/>
      <c r="H267" s="73"/>
      <c r="I267" s="5"/>
      <c r="J267" s="8"/>
      <c r="K267" s="5"/>
      <c r="L267" s="1"/>
      <c r="M267" s="4">
        <f>UPPER(I267)</f>
      </c>
      <c r="N267" s="4">
        <f>UPPER(L267)</f>
      </c>
    </row>
    <row r="268" spans="1:14" ht="12.75">
      <c r="A268" s="18">
        <v>267</v>
      </c>
      <c r="B268" s="69"/>
      <c r="C268" s="65" t="str">
        <f>IF(ISBLANK(B268)," ",G268)</f>
        <v> </v>
      </c>
      <c r="D268" s="66" t="str">
        <f>IF(ISBLANK(B268)," ",CONCATENATE(M268,", ",H268))</f>
        <v> </v>
      </c>
      <c r="E268" s="67" t="str">
        <f>IF(ISBLANK(B268)," ",J268)</f>
        <v> </v>
      </c>
      <c r="F268" s="66" t="str">
        <f>IF(ISBLANK(I268)," ",CONCATENATE(K268," ",N268))</f>
        <v> </v>
      </c>
      <c r="G268" s="69"/>
      <c r="H268" s="73"/>
      <c r="I268" s="5"/>
      <c r="J268" s="8"/>
      <c r="K268" s="5"/>
      <c r="L268" s="1"/>
      <c r="M268" s="4">
        <f>UPPER(I268)</f>
      </c>
      <c r="N268" s="4">
        <f>UPPER(L268)</f>
      </c>
    </row>
    <row r="269" spans="1:14" ht="12.75">
      <c r="A269" s="18">
        <v>268</v>
      </c>
      <c r="B269" s="69"/>
      <c r="C269" s="65" t="str">
        <f>IF(ISBLANK(B269)," ",G269)</f>
        <v> </v>
      </c>
      <c r="D269" s="66" t="str">
        <f>IF(ISBLANK(B269)," ",CONCATENATE(M269,", ",H269))</f>
        <v> </v>
      </c>
      <c r="E269" s="67" t="str">
        <f>IF(ISBLANK(B269)," ",J269)</f>
        <v> </v>
      </c>
      <c r="F269" s="66" t="str">
        <f>IF(ISBLANK(I269)," ",CONCATENATE(K269," ",N269))</f>
        <v> </v>
      </c>
      <c r="G269" s="69"/>
      <c r="H269" s="73"/>
      <c r="I269" s="5"/>
      <c r="J269" s="8"/>
      <c r="K269" s="5"/>
      <c r="L269" s="1"/>
      <c r="M269" s="4">
        <f>UPPER(I269)</f>
      </c>
      <c r="N269" s="4">
        <f>UPPER(L269)</f>
      </c>
    </row>
    <row r="270" spans="1:14" ht="12.75">
      <c r="A270" s="18">
        <v>269</v>
      </c>
      <c r="B270" s="69"/>
      <c r="C270" s="65" t="str">
        <f>IF(ISBLANK(B270)," ",G270)</f>
        <v> </v>
      </c>
      <c r="D270" s="66" t="str">
        <f>IF(ISBLANK(B270)," ",CONCATENATE(M270,", ",H270))</f>
        <v> </v>
      </c>
      <c r="E270" s="67" t="str">
        <f>IF(ISBLANK(B270)," ",J270)</f>
        <v> </v>
      </c>
      <c r="F270" s="66" t="str">
        <f>IF(ISBLANK(I270)," ",CONCATENATE(K270," ",N270))</f>
        <v> </v>
      </c>
      <c r="G270" s="69"/>
      <c r="H270" s="73"/>
      <c r="I270" s="5"/>
      <c r="J270" s="8"/>
      <c r="K270" s="5"/>
      <c r="L270" s="1"/>
      <c r="M270" s="4">
        <f>UPPER(I270)</f>
      </c>
      <c r="N270" s="4">
        <f>UPPER(L270)</f>
      </c>
    </row>
    <row r="271" spans="1:14" ht="12.75">
      <c r="A271" s="18">
        <v>270</v>
      </c>
      <c r="B271" s="69"/>
      <c r="C271" s="65" t="str">
        <f>IF(ISBLANK(B271)," ",G271)</f>
        <v> </v>
      </c>
      <c r="D271" s="66" t="str">
        <f>IF(ISBLANK(B271)," ",CONCATENATE(M271,", ",H271))</f>
        <v> </v>
      </c>
      <c r="E271" s="67" t="str">
        <f>IF(ISBLANK(B271)," ",J271)</f>
        <v> </v>
      </c>
      <c r="F271" s="66" t="str">
        <f>IF(ISBLANK(I271)," ",CONCATENATE(K271," ",N271))</f>
        <v> </v>
      </c>
      <c r="G271" s="69"/>
      <c r="H271" s="73"/>
      <c r="I271" s="5"/>
      <c r="J271" s="8"/>
      <c r="K271" s="5"/>
      <c r="L271" s="1"/>
      <c r="M271" s="4">
        <f>UPPER(I271)</f>
      </c>
      <c r="N271" s="4">
        <f>UPPER(L271)</f>
      </c>
    </row>
    <row r="272" spans="1:14" ht="12.75">
      <c r="A272" s="18">
        <v>271</v>
      </c>
      <c r="B272" s="69"/>
      <c r="C272" s="65" t="str">
        <f>IF(ISBLANK(B272)," ",G272)</f>
        <v> </v>
      </c>
      <c r="D272" s="66" t="str">
        <f>IF(ISBLANK(B272)," ",CONCATENATE(M272,", ",H272))</f>
        <v> </v>
      </c>
      <c r="E272" s="67" t="str">
        <f>IF(ISBLANK(B272)," ",J272)</f>
        <v> </v>
      </c>
      <c r="F272" s="66" t="str">
        <f>IF(ISBLANK(I272)," ",CONCATENATE(K272," ",N272))</f>
        <v> </v>
      </c>
      <c r="G272" s="69"/>
      <c r="H272" s="73"/>
      <c r="I272" s="5"/>
      <c r="J272" s="8"/>
      <c r="K272" s="5"/>
      <c r="L272" s="74"/>
      <c r="M272" s="4">
        <f>UPPER(I272)</f>
      </c>
      <c r="N272" s="4">
        <f>UPPER(L272)</f>
      </c>
    </row>
    <row r="273" spans="1:14" ht="12.75">
      <c r="A273" s="18">
        <v>272</v>
      </c>
      <c r="B273" s="69"/>
      <c r="C273" s="65" t="str">
        <f>IF(ISBLANK(B273)," ",G273)</f>
        <v> </v>
      </c>
      <c r="D273" s="66" t="str">
        <f>IF(ISBLANK(B273)," ",CONCATENATE(M273,", ",H273))</f>
        <v> </v>
      </c>
      <c r="E273" s="67" t="str">
        <f>IF(ISBLANK(B273)," ",J273)</f>
        <v> </v>
      </c>
      <c r="F273" s="66" t="str">
        <f>IF(ISBLANK(I273)," ",CONCATENATE(K273," ",N273))</f>
        <v> </v>
      </c>
      <c r="G273" s="69"/>
      <c r="H273" s="73"/>
      <c r="I273" s="5"/>
      <c r="J273" s="8"/>
      <c r="K273" s="5"/>
      <c r="L273" s="74"/>
      <c r="M273" s="4">
        <f>UPPER(I273)</f>
      </c>
      <c r="N273" s="4">
        <f>UPPER(L273)</f>
      </c>
    </row>
    <row r="274" spans="1:14" ht="12.75">
      <c r="A274" s="18">
        <v>273</v>
      </c>
      <c r="B274" s="69"/>
      <c r="C274" s="65" t="str">
        <f>IF(ISBLANK(B274)," ",G274)</f>
        <v> </v>
      </c>
      <c r="D274" s="66" t="str">
        <f>IF(ISBLANK(B274)," ",CONCATENATE(M274,", ",H274))</f>
        <v> </v>
      </c>
      <c r="E274" s="67" t="str">
        <f>IF(ISBLANK(B274)," ",J274)</f>
        <v> </v>
      </c>
      <c r="F274" s="66" t="str">
        <f>IF(ISBLANK(I274)," ",CONCATENATE(K274," ",N274))</f>
        <v> </v>
      </c>
      <c r="G274" s="69"/>
      <c r="H274" s="73"/>
      <c r="I274" s="5"/>
      <c r="J274" s="8"/>
      <c r="K274" s="5"/>
      <c r="L274" s="74"/>
      <c r="M274" s="4">
        <f>UPPER(I274)</f>
      </c>
      <c r="N274" s="4">
        <f>UPPER(L274)</f>
      </c>
    </row>
    <row r="275" spans="1:14" ht="12.75">
      <c r="A275" s="18">
        <v>274</v>
      </c>
      <c r="B275" s="69"/>
      <c r="C275" s="65" t="str">
        <f>IF(ISBLANK(B275)," ",G275)</f>
        <v> </v>
      </c>
      <c r="D275" s="66" t="str">
        <f>IF(ISBLANK(B275)," ",CONCATENATE(M275,", ",H275))</f>
        <v> </v>
      </c>
      <c r="E275" s="67" t="str">
        <f>IF(ISBLANK(B275)," ",J275)</f>
        <v> </v>
      </c>
      <c r="F275" s="66" t="str">
        <f>IF(ISBLANK(I275)," ",CONCATENATE(K275," ",N275))</f>
        <v> </v>
      </c>
      <c r="G275" s="69"/>
      <c r="H275" s="73"/>
      <c r="I275" s="5"/>
      <c r="J275" s="8"/>
      <c r="K275" s="5"/>
      <c r="L275" s="74"/>
      <c r="M275" s="4">
        <f>UPPER(I275)</f>
      </c>
      <c r="N275" s="4">
        <f>UPPER(L275)</f>
      </c>
    </row>
    <row r="276" spans="1:14" ht="12.75">
      <c r="A276" s="18">
        <v>275</v>
      </c>
      <c r="B276" s="69"/>
      <c r="C276" s="65" t="str">
        <f>IF(ISBLANK(B276)," ",G276)</f>
        <v> </v>
      </c>
      <c r="D276" s="66" t="str">
        <f>IF(ISBLANK(B276)," ",CONCATENATE(M276,", ",H276))</f>
        <v> </v>
      </c>
      <c r="E276" s="67" t="str">
        <f>IF(ISBLANK(B276)," ",J276)</f>
        <v> </v>
      </c>
      <c r="F276" s="66" t="str">
        <f>IF(ISBLANK(I276)," ",CONCATENATE(K276," ",N276))</f>
        <v> </v>
      </c>
      <c r="G276" s="69"/>
      <c r="H276" s="73"/>
      <c r="I276" s="5"/>
      <c r="J276" s="8"/>
      <c r="K276" s="5"/>
      <c r="L276" s="1"/>
      <c r="M276" s="4">
        <f>UPPER(I276)</f>
      </c>
      <c r="N276" s="4">
        <f>UPPER(L276)</f>
      </c>
    </row>
    <row r="277" spans="1:14" ht="12.75">
      <c r="A277" s="18">
        <v>276</v>
      </c>
      <c r="B277" s="69"/>
      <c r="C277" s="65" t="str">
        <f>IF(ISBLANK(B277)," ",G277)</f>
        <v> </v>
      </c>
      <c r="D277" s="66" t="str">
        <f>IF(ISBLANK(B277)," ",CONCATENATE(M277,", ",H277))</f>
        <v> </v>
      </c>
      <c r="E277" s="67" t="str">
        <f>IF(ISBLANK(B277)," ",J277)</f>
        <v> </v>
      </c>
      <c r="F277" s="66" t="str">
        <f>IF(ISBLANK(I277)," ",CONCATENATE(K277," ",N277))</f>
        <v> </v>
      </c>
      <c r="G277" s="69"/>
      <c r="H277" s="73"/>
      <c r="I277" s="5"/>
      <c r="J277" s="8"/>
      <c r="K277" s="5"/>
      <c r="L277" s="74"/>
      <c r="M277" s="4">
        <f>UPPER(I277)</f>
      </c>
      <c r="N277" s="4">
        <f>UPPER(L277)</f>
      </c>
    </row>
    <row r="278" spans="1:14" ht="12.75">
      <c r="A278" s="18">
        <v>277</v>
      </c>
      <c r="B278" s="69"/>
      <c r="C278" s="65" t="str">
        <f>IF(ISBLANK(B278)," ",G278)</f>
        <v> </v>
      </c>
      <c r="D278" s="66" t="str">
        <f>IF(ISBLANK(B278)," ",CONCATENATE(M278,", ",H278))</f>
        <v> </v>
      </c>
      <c r="E278" s="67" t="str">
        <f>IF(ISBLANK(B278)," ",J278)</f>
        <v> </v>
      </c>
      <c r="F278" s="66" t="str">
        <f>IF(ISBLANK(I278)," ",CONCATENATE(K278," ",N278))</f>
        <v> </v>
      </c>
      <c r="G278" s="69"/>
      <c r="H278" s="73"/>
      <c r="I278" s="5"/>
      <c r="J278" s="8"/>
      <c r="K278" s="5"/>
      <c r="L278" s="74"/>
      <c r="M278" s="4">
        <f>UPPER(I278)</f>
      </c>
      <c r="N278" s="4">
        <f>UPPER(L278)</f>
      </c>
    </row>
    <row r="279" spans="1:14" ht="12.75">
      <c r="A279" s="18">
        <v>278</v>
      </c>
      <c r="B279" s="69"/>
      <c r="C279" s="65" t="str">
        <f>IF(ISBLANK(B279)," ",G279)</f>
        <v> </v>
      </c>
      <c r="D279" s="66" t="str">
        <f>IF(ISBLANK(B279)," ",CONCATENATE(M279,", ",H279))</f>
        <v> </v>
      </c>
      <c r="E279" s="67" t="str">
        <f>IF(ISBLANK(B279)," ",J279)</f>
        <v> </v>
      </c>
      <c r="F279" s="66" t="str">
        <f>IF(ISBLANK(I279)," ",CONCATENATE(K279," ",N279))</f>
        <v> </v>
      </c>
      <c r="G279" s="69"/>
      <c r="H279" s="73"/>
      <c r="I279" s="5"/>
      <c r="J279" s="8"/>
      <c r="K279" s="5"/>
      <c r="L279" s="1"/>
      <c r="M279" s="4">
        <f>UPPER(I279)</f>
      </c>
      <c r="N279" s="4">
        <f>UPPER(L279)</f>
      </c>
    </row>
    <row r="280" spans="1:14" ht="12.75">
      <c r="A280" s="18">
        <v>279</v>
      </c>
      <c r="B280" s="69"/>
      <c r="C280" s="65" t="str">
        <f>IF(ISBLANK(B280)," ",G280)</f>
        <v> </v>
      </c>
      <c r="D280" s="66" t="str">
        <f>IF(ISBLANK(B280)," ",CONCATENATE(M280,", ",H280))</f>
        <v> </v>
      </c>
      <c r="E280" s="67" t="str">
        <f>IF(ISBLANK(B280)," ",J280)</f>
        <v> </v>
      </c>
      <c r="F280" s="66" t="str">
        <f>IF(ISBLANK(I280)," ",CONCATENATE(K280," ",N280))</f>
        <v> </v>
      </c>
      <c r="G280" s="69"/>
      <c r="H280" s="73"/>
      <c r="I280" s="5"/>
      <c r="J280" s="8"/>
      <c r="K280" s="5"/>
      <c r="L280" s="1"/>
      <c r="M280" s="4">
        <f>UPPER(I280)</f>
      </c>
      <c r="N280" s="4">
        <f>UPPER(L280)</f>
      </c>
    </row>
    <row r="281" spans="1:14" ht="12.75">
      <c r="A281" s="18">
        <v>280</v>
      </c>
      <c r="B281" s="69"/>
      <c r="C281" s="65" t="str">
        <f>IF(ISBLANK(B281)," ",G281)</f>
        <v> </v>
      </c>
      <c r="D281" s="66" t="str">
        <f>IF(ISBLANK(B281)," ",CONCATENATE(M281,", ",H281))</f>
        <v> </v>
      </c>
      <c r="E281" s="67" t="str">
        <f>IF(ISBLANK(B281)," ",J281)</f>
        <v> </v>
      </c>
      <c r="F281" s="66" t="str">
        <f>IF(ISBLANK(I281)," ",CONCATENATE(K281," ",N281))</f>
        <v> </v>
      </c>
      <c r="G281" s="69"/>
      <c r="H281" s="73"/>
      <c r="I281" s="5"/>
      <c r="J281" s="8"/>
      <c r="K281" s="5"/>
      <c r="L281" s="1"/>
      <c r="M281" s="4">
        <f>UPPER(I281)</f>
      </c>
      <c r="N281" s="4">
        <f>UPPER(L281)</f>
      </c>
    </row>
    <row r="282" spans="1:14" ht="12.75">
      <c r="A282" s="18">
        <v>281</v>
      </c>
      <c r="B282" s="69"/>
      <c r="C282" s="65" t="str">
        <f>IF(ISBLANK(B282)," ",G282)</f>
        <v> </v>
      </c>
      <c r="D282" s="66" t="str">
        <f>IF(ISBLANK(B282)," ",CONCATENATE(M282,", ",H282))</f>
        <v> </v>
      </c>
      <c r="E282" s="67" t="str">
        <f>IF(ISBLANK(B282)," ",J282)</f>
        <v> </v>
      </c>
      <c r="F282" s="66" t="str">
        <f>IF(ISBLANK(I282)," ",CONCATENATE(K282," ",N282))</f>
        <v> </v>
      </c>
      <c r="G282" s="69"/>
      <c r="H282" s="73"/>
      <c r="I282" s="5"/>
      <c r="J282" s="8"/>
      <c r="K282" s="5"/>
      <c r="L282" s="1"/>
      <c r="M282" s="4">
        <f>UPPER(I282)</f>
      </c>
      <c r="N282" s="4">
        <f>UPPER(L282)</f>
      </c>
    </row>
    <row r="283" spans="1:14" ht="12.75">
      <c r="A283" s="18">
        <v>282</v>
      </c>
      <c r="B283" s="69"/>
      <c r="C283" s="65" t="str">
        <f>IF(ISBLANK(B283)," ",G283)</f>
        <v> </v>
      </c>
      <c r="D283" s="66" t="str">
        <f>IF(ISBLANK(B283)," ",CONCATENATE(M283,", ",H283))</f>
        <v> </v>
      </c>
      <c r="E283" s="67" t="str">
        <f>IF(ISBLANK(B283)," ",J283)</f>
        <v> </v>
      </c>
      <c r="F283" s="66" t="str">
        <f>IF(ISBLANK(I283)," ",CONCATENATE(K283," ",N283))</f>
        <v> </v>
      </c>
      <c r="G283" s="69"/>
      <c r="H283" s="73"/>
      <c r="I283" s="5"/>
      <c r="J283" s="8"/>
      <c r="K283" s="5"/>
      <c r="L283" s="1"/>
      <c r="M283" s="4">
        <f>UPPER(I283)</f>
      </c>
      <c r="N283" s="4">
        <f>UPPER(L283)</f>
      </c>
    </row>
    <row r="284" spans="1:14" ht="12.75">
      <c r="A284" s="18">
        <v>283</v>
      </c>
      <c r="B284" s="69"/>
      <c r="C284" s="65" t="str">
        <f>IF(ISBLANK(B284)," ",G284)</f>
        <v> </v>
      </c>
      <c r="D284" s="66" t="str">
        <f>IF(ISBLANK(B284)," ",CONCATENATE(M284,", ",H284))</f>
        <v> </v>
      </c>
      <c r="E284" s="67" t="str">
        <f>IF(ISBLANK(B284)," ",J284)</f>
        <v> </v>
      </c>
      <c r="F284" s="66" t="str">
        <f>IF(ISBLANK(I284)," ",CONCATENATE(K284," ",N284))</f>
        <v> </v>
      </c>
      <c r="G284" s="69"/>
      <c r="H284" s="73"/>
      <c r="I284" s="5"/>
      <c r="J284" s="8"/>
      <c r="K284" s="5"/>
      <c r="L284" s="1"/>
      <c r="M284" s="4">
        <f>UPPER(I284)</f>
      </c>
      <c r="N284" s="4">
        <f>UPPER(L284)</f>
      </c>
    </row>
    <row r="285" spans="1:14" ht="12.75">
      <c r="A285" s="18">
        <v>284</v>
      </c>
      <c r="B285" s="69"/>
      <c r="C285" s="65" t="str">
        <f>IF(ISBLANK(B285)," ",G285)</f>
        <v> </v>
      </c>
      <c r="D285" s="66" t="str">
        <f>IF(ISBLANK(B285)," ",CONCATENATE(M285,", ",H285))</f>
        <v> </v>
      </c>
      <c r="E285" s="67" t="str">
        <f>IF(ISBLANK(B285)," ",J285)</f>
        <v> </v>
      </c>
      <c r="F285" s="66" t="str">
        <f>IF(ISBLANK(I285)," ",CONCATENATE(K285," ",N285))</f>
        <v> </v>
      </c>
      <c r="G285" s="69"/>
      <c r="H285" s="73"/>
      <c r="I285" s="5"/>
      <c r="J285" s="8"/>
      <c r="K285" s="5"/>
      <c r="L285" s="1"/>
      <c r="M285" s="4">
        <f>UPPER(I285)</f>
      </c>
      <c r="N285" s="4">
        <f>UPPER(L285)</f>
      </c>
    </row>
    <row r="286" spans="1:14" ht="12.75">
      <c r="A286" s="18">
        <v>285</v>
      </c>
      <c r="B286" s="69"/>
      <c r="C286" s="65" t="str">
        <f>IF(ISBLANK(B286)," ",G286)</f>
        <v> </v>
      </c>
      <c r="D286" s="66" t="str">
        <f>IF(ISBLANK(B286)," ",CONCATENATE(M286,", ",H286))</f>
        <v> </v>
      </c>
      <c r="E286" s="67" t="str">
        <f>IF(ISBLANK(B286)," ",J286)</f>
        <v> </v>
      </c>
      <c r="F286" s="66" t="str">
        <f>IF(ISBLANK(I286)," ",CONCATENATE(K286," ",N286))</f>
        <v> </v>
      </c>
      <c r="G286" s="69"/>
      <c r="H286" s="73"/>
      <c r="I286" s="5"/>
      <c r="J286" s="8"/>
      <c r="K286" s="5"/>
      <c r="L286" s="1"/>
      <c r="M286" s="4">
        <f>UPPER(I286)</f>
      </c>
      <c r="N286" s="4">
        <f>UPPER(L286)</f>
      </c>
    </row>
    <row r="287" spans="1:14" ht="12.75">
      <c r="A287" s="18">
        <v>286</v>
      </c>
      <c r="B287" s="69"/>
      <c r="C287" s="65" t="str">
        <f>IF(ISBLANK(B287)," ",G287)</f>
        <v> </v>
      </c>
      <c r="D287" s="66" t="str">
        <f>IF(ISBLANK(B287)," ",CONCATENATE(M287,", ",H287))</f>
        <v> </v>
      </c>
      <c r="E287" s="67" t="str">
        <f>IF(ISBLANK(B287)," ",J287)</f>
        <v> </v>
      </c>
      <c r="F287" s="66" t="str">
        <f>IF(ISBLANK(I287)," ",CONCATENATE(K287," ",N287))</f>
        <v> </v>
      </c>
      <c r="G287" s="69"/>
      <c r="H287" s="73"/>
      <c r="I287" s="5"/>
      <c r="J287" s="8"/>
      <c r="K287" s="5"/>
      <c r="L287" s="1"/>
      <c r="M287" s="4">
        <f>UPPER(I287)</f>
      </c>
      <c r="N287" s="4">
        <f>UPPER(L287)</f>
      </c>
    </row>
    <row r="288" spans="1:14" ht="12.75">
      <c r="A288" s="18">
        <v>287</v>
      </c>
      <c r="B288" s="69"/>
      <c r="C288" s="65" t="str">
        <f>IF(ISBLANK(B288)," ",G288)</f>
        <v> </v>
      </c>
      <c r="D288" s="66" t="str">
        <f>IF(ISBLANK(B288)," ",CONCATENATE(M288,", ",H288))</f>
        <v> </v>
      </c>
      <c r="E288" s="67" t="str">
        <f>IF(ISBLANK(B288)," ",J288)</f>
        <v> </v>
      </c>
      <c r="F288" s="66" t="str">
        <f>IF(ISBLANK(I288)," ",CONCATENATE(K288," ",N288))</f>
        <v> </v>
      </c>
      <c r="G288" s="69"/>
      <c r="H288" s="73"/>
      <c r="I288" s="5"/>
      <c r="J288" s="8"/>
      <c r="K288" s="5"/>
      <c r="L288" s="1"/>
      <c r="M288" s="4">
        <f>UPPER(I288)</f>
      </c>
      <c r="N288" s="4">
        <f>UPPER(L288)</f>
      </c>
    </row>
    <row r="289" spans="1:14" ht="12.75">
      <c r="A289" s="18">
        <v>288</v>
      </c>
      <c r="B289" s="69"/>
      <c r="C289" s="65" t="str">
        <f>IF(ISBLANK(B289)," ",G289)</f>
        <v> </v>
      </c>
      <c r="D289" s="66" t="str">
        <f>IF(ISBLANK(B289)," ",CONCATENATE(M289,", ",H289))</f>
        <v> </v>
      </c>
      <c r="E289" s="67" t="str">
        <f>IF(ISBLANK(B289)," ",J289)</f>
        <v> </v>
      </c>
      <c r="F289" s="66" t="str">
        <f>IF(ISBLANK(I289)," ",CONCATENATE(K289," ",N289))</f>
        <v> </v>
      </c>
      <c r="G289" s="69"/>
      <c r="H289" s="73"/>
      <c r="I289" s="5"/>
      <c r="J289" s="8"/>
      <c r="K289" s="5"/>
      <c r="L289" s="1"/>
      <c r="M289" s="4">
        <f>UPPER(I289)</f>
      </c>
      <c r="N289" s="4">
        <f>UPPER(L289)</f>
      </c>
    </row>
    <row r="290" spans="1:14" ht="12.75">
      <c r="A290" s="18">
        <v>289</v>
      </c>
      <c r="B290" s="69"/>
      <c r="C290" s="65" t="str">
        <f>IF(ISBLANK(B290)," ",G290)</f>
        <v> </v>
      </c>
      <c r="D290" s="66" t="str">
        <f>IF(ISBLANK(B290)," ",CONCATENATE(M290,", ",H290))</f>
        <v> </v>
      </c>
      <c r="E290" s="67" t="str">
        <f>IF(ISBLANK(B290)," ",J290)</f>
        <v> </v>
      </c>
      <c r="F290" s="66" t="str">
        <f>IF(ISBLANK(I290)," ",CONCATENATE(K290," ",N290))</f>
        <v> </v>
      </c>
      <c r="G290" s="69"/>
      <c r="H290" s="73"/>
      <c r="I290" s="5"/>
      <c r="J290" s="8"/>
      <c r="K290" s="5"/>
      <c r="L290" s="1"/>
      <c r="M290" s="4">
        <f>UPPER(I290)</f>
      </c>
      <c r="N290" s="4">
        <f>UPPER(L290)</f>
      </c>
    </row>
    <row r="291" spans="1:14" ht="12.75">
      <c r="A291" s="18">
        <v>290</v>
      </c>
      <c r="B291" s="69"/>
      <c r="C291" s="65" t="str">
        <f>IF(ISBLANK(B291)," ",G291)</f>
        <v> </v>
      </c>
      <c r="D291" s="66" t="str">
        <f>IF(ISBLANK(B291)," ",CONCATENATE(M291,", ",H291))</f>
        <v> </v>
      </c>
      <c r="E291" s="67" t="str">
        <f>IF(ISBLANK(B291)," ",J291)</f>
        <v> </v>
      </c>
      <c r="F291" s="66" t="str">
        <f>IF(ISBLANK(I291)," ",CONCATENATE(K291," ",N291))</f>
        <v> </v>
      </c>
      <c r="G291" s="69"/>
      <c r="H291" s="73"/>
      <c r="I291" s="5"/>
      <c r="J291" s="8"/>
      <c r="K291" s="5"/>
      <c r="L291" s="1"/>
      <c r="M291" s="4">
        <f>UPPER(I291)</f>
      </c>
      <c r="N291" s="4">
        <f>UPPER(L291)</f>
      </c>
    </row>
    <row r="292" spans="1:14" ht="12.75">
      <c r="A292" s="18">
        <v>291</v>
      </c>
      <c r="B292" s="69"/>
      <c r="C292" s="65" t="str">
        <f>IF(ISBLANK(B292)," ",G292)</f>
        <v> </v>
      </c>
      <c r="D292" s="66" t="str">
        <f>IF(ISBLANK(B292)," ",CONCATENATE(M292,", ",H292))</f>
        <v> </v>
      </c>
      <c r="E292" s="67" t="str">
        <f>IF(ISBLANK(B292)," ",J292)</f>
        <v> </v>
      </c>
      <c r="F292" s="66" t="str">
        <f>IF(ISBLANK(I292)," ",CONCATENATE(K292," ",N292))</f>
        <v> </v>
      </c>
      <c r="G292" s="69"/>
      <c r="H292" s="73"/>
      <c r="I292" s="5"/>
      <c r="J292" s="8"/>
      <c r="K292" s="5"/>
      <c r="L292" s="74"/>
      <c r="M292" s="4">
        <f>UPPER(I292)</f>
      </c>
      <c r="N292" s="4">
        <f>UPPER(L292)</f>
      </c>
    </row>
    <row r="293" spans="1:14" ht="12.75">
      <c r="A293" s="18">
        <v>292</v>
      </c>
      <c r="B293" s="69"/>
      <c r="C293" s="65" t="str">
        <f>IF(ISBLANK(B293)," ",G293)</f>
        <v> </v>
      </c>
      <c r="D293" s="66" t="str">
        <f>IF(ISBLANK(B293)," ",CONCATENATE(M293,", ",H293))</f>
        <v> </v>
      </c>
      <c r="E293" s="67" t="str">
        <f>IF(ISBLANK(B293)," ",J293)</f>
        <v> </v>
      </c>
      <c r="F293" s="66" t="str">
        <f>IF(ISBLANK(I293)," ",CONCATENATE(K293," ",N293))</f>
        <v> </v>
      </c>
      <c r="G293" s="69"/>
      <c r="H293" s="73"/>
      <c r="I293" s="5"/>
      <c r="J293" s="8"/>
      <c r="K293" s="5"/>
      <c r="L293" s="1"/>
      <c r="M293" s="4">
        <f>UPPER(I293)</f>
      </c>
      <c r="N293" s="4">
        <f>UPPER(L293)</f>
      </c>
    </row>
    <row r="294" spans="1:14" ht="12.75">
      <c r="A294" s="18">
        <v>293</v>
      </c>
      <c r="B294" s="69"/>
      <c r="C294" s="65" t="str">
        <f>IF(ISBLANK(B294)," ",G294)</f>
        <v> </v>
      </c>
      <c r="D294" s="66" t="str">
        <f>IF(ISBLANK(B294)," ",CONCATENATE(M294,", ",H294))</f>
        <v> </v>
      </c>
      <c r="E294" s="67" t="str">
        <f>IF(ISBLANK(B294)," ",J294)</f>
        <v> </v>
      </c>
      <c r="F294" s="66" t="str">
        <f>IF(ISBLANK(I294)," ",CONCATENATE(K294," ",N294))</f>
        <v> </v>
      </c>
      <c r="G294" s="69"/>
      <c r="H294" s="73"/>
      <c r="I294" s="5"/>
      <c r="J294" s="8"/>
      <c r="K294" s="5"/>
      <c r="L294" s="1"/>
      <c r="M294" s="4">
        <f>UPPER(I294)</f>
      </c>
      <c r="N294" s="4">
        <f>UPPER(L294)</f>
      </c>
    </row>
    <row r="295" spans="1:14" ht="12.75">
      <c r="A295" s="18">
        <v>294</v>
      </c>
      <c r="B295" s="69"/>
      <c r="C295" s="65" t="str">
        <f>IF(ISBLANK(B295)," ",G295)</f>
        <v> </v>
      </c>
      <c r="D295" s="66" t="str">
        <f>IF(ISBLANK(B295)," ",CONCATENATE(M295,", ",H295))</f>
        <v> </v>
      </c>
      <c r="E295" s="67" t="str">
        <f>IF(ISBLANK(B295)," ",J295)</f>
        <v> </v>
      </c>
      <c r="F295" s="66" t="str">
        <f>IF(ISBLANK(I295)," ",CONCATENATE(K295," ",N295))</f>
        <v> </v>
      </c>
      <c r="G295" s="69"/>
      <c r="H295" s="73"/>
      <c r="I295" s="5"/>
      <c r="J295" s="8"/>
      <c r="K295" s="5"/>
      <c r="L295" s="1"/>
      <c r="M295" s="4">
        <f>UPPER(I295)</f>
      </c>
      <c r="N295" s="4">
        <f>UPPER(L295)</f>
      </c>
    </row>
    <row r="296" spans="1:14" ht="12.75">
      <c r="A296" s="18">
        <v>295</v>
      </c>
      <c r="B296" s="69"/>
      <c r="C296" s="65" t="str">
        <f>IF(ISBLANK(B296)," ",G296)</f>
        <v> </v>
      </c>
      <c r="D296" s="66" t="str">
        <f>IF(ISBLANK(B296)," ",CONCATENATE(M296,", ",H296))</f>
        <v> </v>
      </c>
      <c r="E296" s="67" t="str">
        <f>IF(ISBLANK(B296)," ",J296)</f>
        <v> </v>
      </c>
      <c r="F296" s="66" t="str">
        <f>IF(ISBLANK(I296)," ",CONCATENATE(K296," ",N296))</f>
        <v> </v>
      </c>
      <c r="G296" s="69"/>
      <c r="H296" s="73"/>
      <c r="I296" s="5"/>
      <c r="J296" s="8"/>
      <c r="K296" s="5"/>
      <c r="L296" s="1"/>
      <c r="M296" s="4">
        <f>UPPER(I296)</f>
      </c>
      <c r="N296" s="4">
        <f>UPPER(L296)</f>
      </c>
    </row>
    <row r="297" spans="1:14" ht="12.75">
      <c r="A297" s="18">
        <v>296</v>
      </c>
      <c r="B297" s="69"/>
      <c r="C297" s="65" t="str">
        <f>IF(ISBLANK(B297)," ",G297)</f>
        <v> </v>
      </c>
      <c r="D297" s="66" t="str">
        <f>IF(ISBLANK(B297)," ",CONCATENATE(M297,", ",H297))</f>
        <v> </v>
      </c>
      <c r="E297" s="67" t="str">
        <f>IF(ISBLANK(B297)," ",J297)</f>
        <v> </v>
      </c>
      <c r="F297" s="66" t="str">
        <f>IF(ISBLANK(I297)," ",CONCATENATE(K297," ",N297))</f>
        <v> </v>
      </c>
      <c r="G297" s="69"/>
      <c r="H297" s="73"/>
      <c r="I297" s="5"/>
      <c r="J297" s="8"/>
      <c r="K297" s="5"/>
      <c r="L297" s="1"/>
      <c r="M297" s="4">
        <f>UPPER(I297)</f>
      </c>
      <c r="N297" s="4">
        <f>UPPER(L297)</f>
      </c>
    </row>
    <row r="298" spans="1:14" ht="12.75">
      <c r="A298" s="18">
        <v>297</v>
      </c>
      <c r="B298" s="69"/>
      <c r="C298" s="65" t="str">
        <f>IF(ISBLANK(B298)," ",G298)</f>
        <v> </v>
      </c>
      <c r="D298" s="66" t="str">
        <f>IF(ISBLANK(B298)," ",CONCATENATE(M298,", ",H298))</f>
        <v> </v>
      </c>
      <c r="E298" s="67" t="str">
        <f>IF(ISBLANK(B298)," ",J298)</f>
        <v> </v>
      </c>
      <c r="F298" s="66" t="str">
        <f>IF(ISBLANK(I298)," ",CONCATENATE(K298," ",N298))</f>
        <v> </v>
      </c>
      <c r="G298" s="69"/>
      <c r="H298" s="73"/>
      <c r="I298" s="5"/>
      <c r="J298" s="8"/>
      <c r="K298" s="5"/>
      <c r="L298" s="1"/>
      <c r="M298" s="4">
        <f>UPPER(I298)</f>
      </c>
      <c r="N298" s="4">
        <f>UPPER(L298)</f>
      </c>
    </row>
    <row r="299" spans="1:14" ht="12.75">
      <c r="A299" s="18">
        <v>298</v>
      </c>
      <c r="B299" s="69"/>
      <c r="C299" s="65" t="str">
        <f>IF(ISBLANK(B299)," ",G299)</f>
        <v> </v>
      </c>
      <c r="D299" s="66" t="str">
        <f>IF(ISBLANK(B299)," ",CONCATENATE(M299,", ",H299))</f>
        <v> </v>
      </c>
      <c r="E299" s="67" t="str">
        <f>IF(ISBLANK(B299)," ",J299)</f>
        <v> </v>
      </c>
      <c r="F299" s="66" t="str">
        <f>IF(ISBLANK(I299)," ",CONCATENATE(K299," ",N299))</f>
        <v> </v>
      </c>
      <c r="G299" s="69"/>
      <c r="H299" s="73"/>
      <c r="I299" s="5"/>
      <c r="J299" s="8"/>
      <c r="K299" s="5"/>
      <c r="L299" s="1"/>
      <c r="M299" s="4">
        <f>UPPER(I299)</f>
      </c>
      <c r="N299" s="4">
        <f>UPPER(L299)</f>
      </c>
    </row>
    <row r="300" spans="1:14" ht="12.75">
      <c r="A300" s="18">
        <v>299</v>
      </c>
      <c r="B300" s="69"/>
      <c r="C300" s="65" t="str">
        <f>IF(ISBLANK(B300)," ",G300)</f>
        <v> </v>
      </c>
      <c r="D300" s="66" t="str">
        <f>IF(ISBLANK(B300)," ",CONCATENATE(M300,", ",H300))</f>
        <v> </v>
      </c>
      <c r="E300" s="67" t="str">
        <f>IF(ISBLANK(B300)," ",J300)</f>
        <v> </v>
      </c>
      <c r="F300" s="66" t="str">
        <f>IF(ISBLANK(I300)," ",CONCATENATE(K300," ",N300))</f>
        <v> </v>
      </c>
      <c r="G300" s="69"/>
      <c r="H300" s="73"/>
      <c r="I300" s="5"/>
      <c r="J300" s="8"/>
      <c r="K300" s="5"/>
      <c r="L300" s="1"/>
      <c r="M300" s="4">
        <f>UPPER(I300)</f>
      </c>
      <c r="N300" s="4">
        <f>UPPER(L300)</f>
      </c>
    </row>
    <row r="301" spans="1:14" ht="12.75">
      <c r="A301" s="18">
        <v>300</v>
      </c>
      <c r="B301" s="69"/>
      <c r="C301" s="65" t="str">
        <f>IF(ISBLANK(B301)," ",G301)</f>
        <v> </v>
      </c>
      <c r="D301" s="66" t="str">
        <f>IF(ISBLANK(B301)," ",CONCATENATE(M301,", ",H301))</f>
        <v> </v>
      </c>
      <c r="E301" s="67" t="str">
        <f>IF(ISBLANK(B301)," ",J301)</f>
        <v> </v>
      </c>
      <c r="F301" s="66" t="str">
        <f>IF(ISBLANK(I301)," ",CONCATENATE(K301," ",N301))</f>
        <v> </v>
      </c>
      <c r="G301" s="69"/>
      <c r="H301" s="73"/>
      <c r="I301" s="5"/>
      <c r="J301" s="8"/>
      <c r="K301" s="5"/>
      <c r="L301" s="1"/>
      <c r="M301" s="4">
        <f>UPPER(I301)</f>
      </c>
      <c r="N301" s="4">
        <f>UPPER(L301)</f>
      </c>
    </row>
  </sheetData>
  <sheetProtection/>
  <autoFilter ref="B1:L301"/>
  <hyperlinks>
    <hyperlink ref="L50" r:id="rId1" display="www.bega.lt"/>
    <hyperlink ref="N50" r:id="rId2" display="http://www.bega.lt/"/>
    <hyperlink ref="L72" r:id="rId3" display="Giliukas.lt"/>
    <hyperlink ref="N72" r:id="rId4" display="http://giliukas.lt/"/>
  </hyperlink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0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3" sqref="B3"/>
    </sheetView>
  </sheetViews>
  <sheetFormatPr defaultColWidth="14.421875" defaultRowHeight="12.75" customHeight="1"/>
  <cols>
    <col min="1" max="1" width="6.8515625" style="0" customWidth="1"/>
    <col min="2" max="2" width="7.57421875" style="0" customWidth="1"/>
    <col min="3" max="3" width="6.8515625" style="0" customWidth="1"/>
    <col min="4" max="4" width="11.28125" style="0" hidden="1" customWidth="1"/>
    <col min="5" max="5" width="27.140625" style="0" customWidth="1"/>
    <col min="6" max="6" width="12.7109375" style="0" customWidth="1"/>
    <col min="7" max="7" width="32.140625" style="0" customWidth="1"/>
    <col min="8" max="8" width="10.00390625" style="0" customWidth="1"/>
    <col min="9" max="13" width="10.57421875" style="0" hidden="1" customWidth="1"/>
    <col min="14" max="15" width="9.421875" style="0" hidden="1" customWidth="1"/>
  </cols>
  <sheetData>
    <row r="1" spans="1:15" ht="12.75" customHeight="1">
      <c r="A1" s="75" t="s">
        <v>0</v>
      </c>
      <c r="B1" s="76" t="s">
        <v>387</v>
      </c>
      <c r="C1" s="76" t="s">
        <v>3</v>
      </c>
      <c r="D1" s="76" t="s">
        <v>4</v>
      </c>
      <c r="E1" s="75" t="s">
        <v>5</v>
      </c>
      <c r="F1" s="77" t="s">
        <v>6</v>
      </c>
      <c r="G1" s="75" t="s">
        <v>7</v>
      </c>
      <c r="H1" s="78"/>
      <c r="I1" s="79" t="s">
        <v>388</v>
      </c>
      <c r="J1" s="79" t="s">
        <v>389</v>
      </c>
      <c r="K1" s="80" t="s">
        <v>390</v>
      </c>
      <c r="L1" s="80" t="s">
        <v>391</v>
      </c>
      <c r="M1" s="81" t="s">
        <v>392</v>
      </c>
      <c r="N1" s="82" t="s">
        <v>393</v>
      </c>
      <c r="O1" s="83" t="s">
        <v>394</v>
      </c>
    </row>
    <row r="2" spans="1:15" ht="12.75" customHeight="1">
      <c r="A2" s="18">
        <v>1</v>
      </c>
      <c r="B2" s="19">
        <v>360</v>
      </c>
      <c r="C2" s="3" t="e">
        <f aca="true" t="shared" si="0" ref="C2:C33">IF(ISBLANK(B2)," ",VLOOKUP(B2,reg,2,FALSE))</f>
        <v>#NAME?</v>
      </c>
      <c r="D2" s="3" t="e">
        <f aca="true" t="shared" si="1" ref="D2:D166">IF((C2="M"),CONCATENATE(C2," ",I2),IF((C2="V"),CONCATENATE(C2," ",J2)))</f>
        <v>#NAME?</v>
      </c>
      <c r="E2" s="4" t="e">
        <f aca="true" t="shared" si="2" ref="E2:E33">IF(ISBLANK(B2)," ",VLOOKUP(B2,reg,3,FALSE))</f>
        <v>#NAME?</v>
      </c>
      <c r="F2" s="67" t="e">
        <f aca="true" t="shared" si="3" ref="F2:F33">IF(ISBLANK(B2)," ",VLOOKUP(B2,reg,4,FALSE))</f>
        <v>#NAME?</v>
      </c>
      <c r="G2" s="4" t="e">
        <f aca="true" t="shared" si="4" ref="G2:G33">IF(ISBLANK(B2)," ",VLOOKUP(B2,reg,5,FALSE))</f>
        <v>#NAME?</v>
      </c>
      <c r="H2" s="3" t="e">
        <f aca="true" t="shared" si="5" ref="H2:H33">IF((C2="M"),VLOOKUP(K2,mag_gr,3),IF((C2="V"),VLOOKUP(K2,vag_gr,3)))</f>
        <v>#NAME?</v>
      </c>
      <c r="I2" s="3" t="e">
        <f aca="true" t="shared" si="6" ref="I2:I33">IF(ISBLANK(F2),"",VLOOKUP(M2,mag,3,FALSE))</f>
        <v>#NAME?</v>
      </c>
      <c r="J2" s="3" t="e">
        <f aca="true" t="shared" si="7" ref="J2:J33">IF(ISBLANK(F2),"",VLOOKUP(M2,vag,3,FALSE))</f>
        <v>#NAME?</v>
      </c>
      <c r="K2" s="84" t="e">
        <f aca="true" t="shared" si="8" ref="K2:K33">IF(ISBLANK(F2),"",VLOOKUP(M2,mag,2,FALSE))</f>
        <v>#NAME?</v>
      </c>
      <c r="L2" s="84" t="e">
        <f aca="true" t="shared" si="9" ref="L2:L33">IF(ISBLANK(F2),"",VLOOKUP(M2,vag,2,FALSE))</f>
        <v>#NAME?</v>
      </c>
      <c r="M2" s="84" t="e">
        <f aca="true" t="shared" si="10" ref="M2:M201">IF(ISBLANK(B2)," ",YEAR(F2))</f>
        <v>#NAME?</v>
      </c>
      <c r="N2" s="3" t="e">
        <f aca="true" t="shared" si="11" ref="N2:N201">IF(ISBLANK(B2)," ",CONCATENATE(C2," ",K2))</f>
        <v>#NAME?</v>
      </c>
      <c r="O2" s="3" t="e">
        <f aca="true" t="shared" si="12" ref="O2:O201">CONCATENATE(C2," ",L2)</f>
        <v>#NAME?</v>
      </c>
    </row>
    <row r="3" spans="1:15" ht="12.75" customHeight="1">
      <c r="A3" s="18">
        <v>2</v>
      </c>
      <c r="B3" s="19">
        <v>361</v>
      </c>
      <c r="C3" s="3" t="e">
        <f t="shared" si="0"/>
        <v>#NAME?</v>
      </c>
      <c r="D3" s="3" t="e">
        <f t="shared" si="1"/>
        <v>#NAME?</v>
      </c>
      <c r="E3" s="4" t="e">
        <f t="shared" si="2"/>
        <v>#NAME?</v>
      </c>
      <c r="F3" s="67" t="e">
        <f t="shared" si="3"/>
        <v>#NAME?</v>
      </c>
      <c r="G3" s="4" t="e">
        <f t="shared" si="4"/>
        <v>#NAME?</v>
      </c>
      <c r="H3" s="3" t="e">
        <f t="shared" si="5"/>
        <v>#NAME?</v>
      </c>
      <c r="I3" s="3" t="e">
        <f t="shared" si="6"/>
        <v>#NAME?</v>
      </c>
      <c r="J3" s="3" t="e">
        <f t="shared" si="7"/>
        <v>#NAME?</v>
      </c>
      <c r="K3" s="84" t="e">
        <f t="shared" si="8"/>
        <v>#NAME?</v>
      </c>
      <c r="L3" s="84" t="e">
        <f t="shared" si="9"/>
        <v>#NAME?</v>
      </c>
      <c r="M3" s="84" t="e">
        <f t="shared" si="10"/>
        <v>#NAME?</v>
      </c>
      <c r="N3" s="3" t="e">
        <f t="shared" si="11"/>
        <v>#NAME?</v>
      </c>
      <c r="O3" s="3" t="e">
        <f t="shared" si="12"/>
        <v>#NAME?</v>
      </c>
    </row>
    <row r="4" spans="1:15" ht="12.75" customHeight="1">
      <c r="A4" s="18">
        <v>3</v>
      </c>
      <c r="B4" s="19">
        <v>362</v>
      </c>
      <c r="C4" s="3" t="e">
        <f t="shared" si="0"/>
        <v>#NAME?</v>
      </c>
      <c r="D4" s="3" t="e">
        <f t="shared" si="1"/>
        <v>#NAME?</v>
      </c>
      <c r="E4" s="4" t="e">
        <f t="shared" si="2"/>
        <v>#NAME?</v>
      </c>
      <c r="F4" s="67" t="e">
        <f t="shared" si="3"/>
        <v>#NAME?</v>
      </c>
      <c r="G4" s="4" t="e">
        <f t="shared" si="4"/>
        <v>#NAME?</v>
      </c>
      <c r="H4" s="3" t="e">
        <f t="shared" si="5"/>
        <v>#NAME?</v>
      </c>
      <c r="I4" s="3" t="e">
        <f t="shared" si="6"/>
        <v>#NAME?</v>
      </c>
      <c r="J4" s="3" t="e">
        <f t="shared" si="7"/>
        <v>#NAME?</v>
      </c>
      <c r="K4" s="84" t="e">
        <f t="shared" si="8"/>
        <v>#NAME?</v>
      </c>
      <c r="L4" s="84" t="e">
        <f t="shared" si="9"/>
        <v>#NAME?</v>
      </c>
      <c r="M4" s="84" t="e">
        <f t="shared" si="10"/>
        <v>#NAME?</v>
      </c>
      <c r="N4" s="3" t="e">
        <f t="shared" si="11"/>
        <v>#NAME?</v>
      </c>
      <c r="O4" s="3" t="e">
        <f t="shared" si="12"/>
        <v>#NAME?</v>
      </c>
    </row>
    <row r="5" spans="1:15" ht="12.75" customHeight="1">
      <c r="A5" s="18">
        <v>4</v>
      </c>
      <c r="B5" s="19">
        <v>363</v>
      </c>
      <c r="C5" s="3" t="e">
        <f t="shared" si="0"/>
        <v>#NAME?</v>
      </c>
      <c r="D5" s="3" t="e">
        <f t="shared" si="1"/>
        <v>#NAME?</v>
      </c>
      <c r="E5" s="4" t="e">
        <f t="shared" si="2"/>
        <v>#NAME?</v>
      </c>
      <c r="F5" s="67" t="e">
        <f t="shared" si="3"/>
        <v>#NAME?</v>
      </c>
      <c r="G5" s="4" t="e">
        <f t="shared" si="4"/>
        <v>#NAME?</v>
      </c>
      <c r="H5" s="3" t="e">
        <f t="shared" si="5"/>
        <v>#NAME?</v>
      </c>
      <c r="I5" s="3" t="e">
        <f t="shared" si="6"/>
        <v>#NAME?</v>
      </c>
      <c r="J5" s="3" t="e">
        <f t="shared" si="7"/>
        <v>#NAME?</v>
      </c>
      <c r="K5" s="84" t="e">
        <f t="shared" si="8"/>
        <v>#NAME?</v>
      </c>
      <c r="L5" s="84" t="e">
        <f t="shared" si="9"/>
        <v>#NAME?</v>
      </c>
      <c r="M5" s="84" t="e">
        <f t="shared" si="10"/>
        <v>#NAME?</v>
      </c>
      <c r="N5" s="3" t="e">
        <f t="shared" si="11"/>
        <v>#NAME?</v>
      </c>
      <c r="O5" s="3" t="e">
        <f t="shared" si="12"/>
        <v>#NAME?</v>
      </c>
    </row>
    <row r="6" spans="1:15" ht="12.75" customHeight="1">
      <c r="A6" s="18">
        <v>5</v>
      </c>
      <c r="B6" s="19">
        <v>364</v>
      </c>
      <c r="C6" s="3" t="e">
        <f t="shared" si="0"/>
        <v>#NAME?</v>
      </c>
      <c r="D6" s="3" t="e">
        <f t="shared" si="1"/>
        <v>#NAME?</v>
      </c>
      <c r="E6" s="4" t="e">
        <f t="shared" si="2"/>
        <v>#NAME?</v>
      </c>
      <c r="F6" s="67" t="e">
        <f t="shared" si="3"/>
        <v>#NAME?</v>
      </c>
      <c r="G6" s="4" t="e">
        <f t="shared" si="4"/>
        <v>#NAME?</v>
      </c>
      <c r="H6" s="3" t="e">
        <f t="shared" si="5"/>
        <v>#NAME?</v>
      </c>
      <c r="I6" s="3" t="e">
        <f t="shared" si="6"/>
        <v>#NAME?</v>
      </c>
      <c r="J6" s="3" t="e">
        <f t="shared" si="7"/>
        <v>#NAME?</v>
      </c>
      <c r="K6" s="84" t="e">
        <f t="shared" si="8"/>
        <v>#NAME?</v>
      </c>
      <c r="L6" s="84" t="e">
        <f t="shared" si="9"/>
        <v>#NAME?</v>
      </c>
      <c r="M6" s="84" t="e">
        <f t="shared" si="10"/>
        <v>#NAME?</v>
      </c>
      <c r="N6" s="3" t="e">
        <f t="shared" si="11"/>
        <v>#NAME?</v>
      </c>
      <c r="O6" s="3" t="e">
        <f t="shared" si="12"/>
        <v>#NAME?</v>
      </c>
    </row>
    <row r="7" spans="1:15" ht="12.75" customHeight="1">
      <c r="A7" s="18">
        <v>6</v>
      </c>
      <c r="B7" s="19">
        <v>365</v>
      </c>
      <c r="C7" s="3" t="e">
        <f t="shared" si="0"/>
        <v>#NAME?</v>
      </c>
      <c r="D7" s="3" t="e">
        <f t="shared" si="1"/>
        <v>#NAME?</v>
      </c>
      <c r="E7" s="4" t="e">
        <f t="shared" si="2"/>
        <v>#NAME?</v>
      </c>
      <c r="F7" s="67" t="e">
        <f t="shared" si="3"/>
        <v>#NAME?</v>
      </c>
      <c r="G7" s="4" t="e">
        <f t="shared" si="4"/>
        <v>#NAME?</v>
      </c>
      <c r="H7" s="3" t="e">
        <f t="shared" si="5"/>
        <v>#NAME?</v>
      </c>
      <c r="I7" s="3" t="e">
        <f t="shared" si="6"/>
        <v>#NAME?</v>
      </c>
      <c r="J7" s="3" t="e">
        <f t="shared" si="7"/>
        <v>#NAME?</v>
      </c>
      <c r="K7" s="84" t="e">
        <f t="shared" si="8"/>
        <v>#NAME?</v>
      </c>
      <c r="L7" s="84" t="e">
        <f t="shared" si="9"/>
        <v>#NAME?</v>
      </c>
      <c r="M7" s="84" t="e">
        <f t="shared" si="10"/>
        <v>#NAME?</v>
      </c>
      <c r="N7" s="3" t="e">
        <f t="shared" si="11"/>
        <v>#NAME?</v>
      </c>
      <c r="O7" s="3" t="e">
        <f t="shared" si="12"/>
        <v>#NAME?</v>
      </c>
    </row>
    <row r="8" spans="1:15" ht="12.75" customHeight="1">
      <c r="A8" s="18">
        <v>7</v>
      </c>
      <c r="B8" s="19">
        <v>366</v>
      </c>
      <c r="C8" s="3" t="e">
        <f t="shared" si="0"/>
        <v>#NAME?</v>
      </c>
      <c r="D8" s="3" t="e">
        <f t="shared" si="1"/>
        <v>#NAME?</v>
      </c>
      <c r="E8" s="4" t="e">
        <f t="shared" si="2"/>
        <v>#NAME?</v>
      </c>
      <c r="F8" s="67" t="e">
        <f t="shared" si="3"/>
        <v>#NAME?</v>
      </c>
      <c r="G8" s="4" t="e">
        <f t="shared" si="4"/>
        <v>#NAME?</v>
      </c>
      <c r="H8" s="3" t="e">
        <f t="shared" si="5"/>
        <v>#NAME?</v>
      </c>
      <c r="I8" s="3" t="e">
        <f t="shared" si="6"/>
        <v>#NAME?</v>
      </c>
      <c r="J8" s="3" t="e">
        <f t="shared" si="7"/>
        <v>#NAME?</v>
      </c>
      <c r="K8" s="84" t="e">
        <f t="shared" si="8"/>
        <v>#NAME?</v>
      </c>
      <c r="L8" s="84" t="e">
        <f t="shared" si="9"/>
        <v>#NAME?</v>
      </c>
      <c r="M8" s="84" t="e">
        <f t="shared" si="10"/>
        <v>#NAME?</v>
      </c>
      <c r="N8" s="3" t="e">
        <f t="shared" si="11"/>
        <v>#NAME?</v>
      </c>
      <c r="O8" s="3" t="e">
        <f t="shared" si="12"/>
        <v>#NAME?</v>
      </c>
    </row>
    <row r="9" spans="1:15" ht="12.75" customHeight="1">
      <c r="A9" s="18">
        <v>8</v>
      </c>
      <c r="B9" s="19">
        <v>367</v>
      </c>
      <c r="C9" s="3" t="e">
        <f t="shared" si="0"/>
        <v>#NAME?</v>
      </c>
      <c r="D9" s="3" t="e">
        <f t="shared" si="1"/>
        <v>#NAME?</v>
      </c>
      <c r="E9" s="4" t="e">
        <f t="shared" si="2"/>
        <v>#NAME?</v>
      </c>
      <c r="F9" s="67" t="e">
        <f t="shared" si="3"/>
        <v>#NAME?</v>
      </c>
      <c r="G9" s="4" t="e">
        <f t="shared" si="4"/>
        <v>#NAME?</v>
      </c>
      <c r="H9" s="3" t="e">
        <f t="shared" si="5"/>
        <v>#NAME?</v>
      </c>
      <c r="I9" s="3" t="e">
        <f t="shared" si="6"/>
        <v>#NAME?</v>
      </c>
      <c r="J9" s="3" t="e">
        <f t="shared" si="7"/>
        <v>#NAME?</v>
      </c>
      <c r="K9" s="84" t="e">
        <f t="shared" si="8"/>
        <v>#NAME?</v>
      </c>
      <c r="L9" s="84" t="e">
        <f t="shared" si="9"/>
        <v>#NAME?</v>
      </c>
      <c r="M9" s="84" t="e">
        <f t="shared" si="10"/>
        <v>#NAME?</v>
      </c>
      <c r="N9" s="3" t="e">
        <f t="shared" si="11"/>
        <v>#NAME?</v>
      </c>
      <c r="O9" s="3" t="e">
        <f t="shared" si="12"/>
        <v>#NAME?</v>
      </c>
    </row>
    <row r="10" spans="1:15" ht="12.75" customHeight="1">
      <c r="A10" s="18">
        <v>9</v>
      </c>
      <c r="B10" s="19">
        <v>368</v>
      </c>
      <c r="C10" s="3" t="e">
        <f t="shared" si="0"/>
        <v>#NAME?</v>
      </c>
      <c r="D10" s="3" t="e">
        <f t="shared" si="1"/>
        <v>#NAME?</v>
      </c>
      <c r="E10" s="4" t="e">
        <f t="shared" si="2"/>
        <v>#NAME?</v>
      </c>
      <c r="F10" s="67" t="e">
        <f t="shared" si="3"/>
        <v>#NAME?</v>
      </c>
      <c r="G10" s="4" t="e">
        <f t="shared" si="4"/>
        <v>#NAME?</v>
      </c>
      <c r="H10" s="3" t="e">
        <f t="shared" si="5"/>
        <v>#NAME?</v>
      </c>
      <c r="I10" s="3" t="e">
        <f t="shared" si="6"/>
        <v>#NAME?</v>
      </c>
      <c r="J10" s="3" t="e">
        <f t="shared" si="7"/>
        <v>#NAME?</v>
      </c>
      <c r="K10" s="84" t="e">
        <f t="shared" si="8"/>
        <v>#NAME?</v>
      </c>
      <c r="L10" s="84" t="e">
        <f t="shared" si="9"/>
        <v>#NAME?</v>
      </c>
      <c r="M10" s="84" t="e">
        <f t="shared" si="10"/>
        <v>#NAME?</v>
      </c>
      <c r="N10" s="3" t="e">
        <f t="shared" si="11"/>
        <v>#NAME?</v>
      </c>
      <c r="O10" s="3" t="e">
        <f t="shared" si="12"/>
        <v>#NAME?</v>
      </c>
    </row>
    <row r="11" spans="1:15" ht="12.75" customHeight="1">
      <c r="A11" s="18">
        <v>10</v>
      </c>
      <c r="B11" s="19">
        <v>369</v>
      </c>
      <c r="C11" s="3" t="e">
        <f t="shared" si="0"/>
        <v>#NAME?</v>
      </c>
      <c r="D11" s="3" t="e">
        <f t="shared" si="1"/>
        <v>#NAME?</v>
      </c>
      <c r="E11" s="4" t="e">
        <f t="shared" si="2"/>
        <v>#NAME?</v>
      </c>
      <c r="F11" s="67" t="e">
        <f t="shared" si="3"/>
        <v>#NAME?</v>
      </c>
      <c r="G11" s="4" t="e">
        <f t="shared" si="4"/>
        <v>#NAME?</v>
      </c>
      <c r="H11" s="3" t="e">
        <f t="shared" si="5"/>
        <v>#NAME?</v>
      </c>
      <c r="I11" s="3" t="e">
        <f t="shared" si="6"/>
        <v>#NAME?</v>
      </c>
      <c r="J11" s="3" t="e">
        <f t="shared" si="7"/>
        <v>#NAME?</v>
      </c>
      <c r="K11" s="84" t="e">
        <f t="shared" si="8"/>
        <v>#NAME?</v>
      </c>
      <c r="L11" s="84" t="e">
        <f t="shared" si="9"/>
        <v>#NAME?</v>
      </c>
      <c r="M11" s="84" t="e">
        <f t="shared" si="10"/>
        <v>#NAME?</v>
      </c>
      <c r="N11" s="3" t="e">
        <f t="shared" si="11"/>
        <v>#NAME?</v>
      </c>
      <c r="O11" s="3" t="e">
        <f t="shared" si="12"/>
        <v>#NAME?</v>
      </c>
    </row>
    <row r="12" spans="1:15" ht="12.75" customHeight="1">
      <c r="A12" s="18">
        <v>11</v>
      </c>
      <c r="B12" s="19">
        <v>370</v>
      </c>
      <c r="C12" s="3" t="e">
        <f t="shared" si="0"/>
        <v>#NAME?</v>
      </c>
      <c r="D12" s="3" t="e">
        <f t="shared" si="1"/>
        <v>#NAME?</v>
      </c>
      <c r="E12" s="4" t="e">
        <f t="shared" si="2"/>
        <v>#NAME?</v>
      </c>
      <c r="F12" s="67" t="e">
        <f t="shared" si="3"/>
        <v>#NAME?</v>
      </c>
      <c r="G12" s="4" t="e">
        <f t="shared" si="4"/>
        <v>#NAME?</v>
      </c>
      <c r="H12" s="3" t="e">
        <f t="shared" si="5"/>
        <v>#NAME?</v>
      </c>
      <c r="I12" s="3" t="e">
        <f t="shared" si="6"/>
        <v>#NAME?</v>
      </c>
      <c r="J12" s="3" t="e">
        <f t="shared" si="7"/>
        <v>#NAME?</v>
      </c>
      <c r="K12" s="84" t="e">
        <f t="shared" si="8"/>
        <v>#NAME?</v>
      </c>
      <c r="L12" s="84" t="e">
        <f t="shared" si="9"/>
        <v>#NAME?</v>
      </c>
      <c r="M12" s="84" t="e">
        <f t="shared" si="10"/>
        <v>#NAME?</v>
      </c>
      <c r="N12" s="3" t="e">
        <f t="shared" si="11"/>
        <v>#NAME?</v>
      </c>
      <c r="O12" s="3" t="e">
        <f t="shared" si="12"/>
        <v>#NAME?</v>
      </c>
    </row>
    <row r="13" spans="1:15" ht="12.75" customHeight="1">
      <c r="A13" s="18">
        <v>12</v>
      </c>
      <c r="B13" s="19">
        <v>371</v>
      </c>
      <c r="C13" s="3" t="e">
        <f t="shared" si="0"/>
        <v>#NAME?</v>
      </c>
      <c r="D13" s="3" t="e">
        <f t="shared" si="1"/>
        <v>#NAME?</v>
      </c>
      <c r="E13" s="4" t="e">
        <f t="shared" si="2"/>
        <v>#NAME?</v>
      </c>
      <c r="F13" s="67" t="e">
        <f t="shared" si="3"/>
        <v>#NAME?</v>
      </c>
      <c r="G13" s="4" t="e">
        <f t="shared" si="4"/>
        <v>#NAME?</v>
      </c>
      <c r="H13" s="3" t="e">
        <f t="shared" si="5"/>
        <v>#NAME?</v>
      </c>
      <c r="I13" s="3" t="e">
        <f t="shared" si="6"/>
        <v>#NAME?</v>
      </c>
      <c r="J13" s="3" t="e">
        <f t="shared" si="7"/>
        <v>#NAME?</v>
      </c>
      <c r="K13" s="84" t="e">
        <f t="shared" si="8"/>
        <v>#NAME?</v>
      </c>
      <c r="L13" s="84" t="e">
        <f t="shared" si="9"/>
        <v>#NAME?</v>
      </c>
      <c r="M13" s="84" t="e">
        <f t="shared" si="10"/>
        <v>#NAME?</v>
      </c>
      <c r="N13" s="3" t="e">
        <f t="shared" si="11"/>
        <v>#NAME?</v>
      </c>
      <c r="O13" s="3" t="e">
        <f t="shared" si="12"/>
        <v>#NAME?</v>
      </c>
    </row>
    <row r="14" spans="1:15" ht="12.75" customHeight="1">
      <c r="A14" s="18">
        <v>13</v>
      </c>
      <c r="B14" s="19">
        <v>372</v>
      </c>
      <c r="C14" s="3" t="e">
        <f t="shared" si="0"/>
        <v>#NAME?</v>
      </c>
      <c r="D14" s="3" t="e">
        <f t="shared" si="1"/>
        <v>#NAME?</v>
      </c>
      <c r="E14" s="4" t="e">
        <f t="shared" si="2"/>
        <v>#NAME?</v>
      </c>
      <c r="F14" s="67" t="e">
        <f t="shared" si="3"/>
        <v>#NAME?</v>
      </c>
      <c r="G14" s="4" t="e">
        <f t="shared" si="4"/>
        <v>#NAME?</v>
      </c>
      <c r="H14" s="3" t="e">
        <f t="shared" si="5"/>
        <v>#NAME?</v>
      </c>
      <c r="I14" s="3" t="e">
        <f t="shared" si="6"/>
        <v>#NAME?</v>
      </c>
      <c r="J14" s="3" t="e">
        <f t="shared" si="7"/>
        <v>#NAME?</v>
      </c>
      <c r="K14" s="84" t="e">
        <f t="shared" si="8"/>
        <v>#NAME?</v>
      </c>
      <c r="L14" s="84" t="e">
        <f t="shared" si="9"/>
        <v>#NAME?</v>
      </c>
      <c r="M14" s="84" t="e">
        <f t="shared" si="10"/>
        <v>#NAME?</v>
      </c>
      <c r="N14" s="3" t="e">
        <f t="shared" si="11"/>
        <v>#NAME?</v>
      </c>
      <c r="O14" s="3" t="e">
        <f t="shared" si="12"/>
        <v>#NAME?</v>
      </c>
    </row>
    <row r="15" spans="1:15" ht="12.75" customHeight="1">
      <c r="A15" s="18">
        <v>14</v>
      </c>
      <c r="B15" s="19">
        <v>373</v>
      </c>
      <c r="C15" s="3" t="e">
        <f t="shared" si="0"/>
        <v>#NAME?</v>
      </c>
      <c r="D15" s="3" t="e">
        <f t="shared" si="1"/>
        <v>#NAME?</v>
      </c>
      <c r="E15" s="4" t="e">
        <f t="shared" si="2"/>
        <v>#NAME?</v>
      </c>
      <c r="F15" s="67" t="e">
        <f t="shared" si="3"/>
        <v>#NAME?</v>
      </c>
      <c r="G15" s="4" t="e">
        <f t="shared" si="4"/>
        <v>#NAME?</v>
      </c>
      <c r="H15" s="3" t="e">
        <f t="shared" si="5"/>
        <v>#NAME?</v>
      </c>
      <c r="I15" s="3" t="e">
        <f t="shared" si="6"/>
        <v>#NAME?</v>
      </c>
      <c r="J15" s="3" t="e">
        <f t="shared" si="7"/>
        <v>#NAME?</v>
      </c>
      <c r="K15" s="84" t="e">
        <f t="shared" si="8"/>
        <v>#NAME?</v>
      </c>
      <c r="L15" s="84" t="e">
        <f t="shared" si="9"/>
        <v>#NAME?</v>
      </c>
      <c r="M15" s="84" t="e">
        <f t="shared" si="10"/>
        <v>#NAME?</v>
      </c>
      <c r="N15" s="3" t="e">
        <f t="shared" si="11"/>
        <v>#NAME?</v>
      </c>
      <c r="O15" s="3" t="e">
        <f t="shared" si="12"/>
        <v>#NAME?</v>
      </c>
    </row>
    <row r="16" spans="1:15" ht="12.75" customHeight="1">
      <c r="A16" s="18">
        <v>15</v>
      </c>
      <c r="B16" s="19">
        <v>374</v>
      </c>
      <c r="C16" s="3" t="e">
        <f t="shared" si="0"/>
        <v>#NAME?</v>
      </c>
      <c r="D16" s="3" t="e">
        <f t="shared" si="1"/>
        <v>#NAME?</v>
      </c>
      <c r="E16" s="4" t="e">
        <f t="shared" si="2"/>
        <v>#NAME?</v>
      </c>
      <c r="F16" s="67" t="e">
        <f t="shared" si="3"/>
        <v>#NAME?</v>
      </c>
      <c r="G16" s="4" t="e">
        <f t="shared" si="4"/>
        <v>#NAME?</v>
      </c>
      <c r="H16" s="3" t="e">
        <f t="shared" si="5"/>
        <v>#NAME?</v>
      </c>
      <c r="I16" s="3" t="e">
        <f t="shared" si="6"/>
        <v>#NAME?</v>
      </c>
      <c r="J16" s="3" t="e">
        <f t="shared" si="7"/>
        <v>#NAME?</v>
      </c>
      <c r="K16" s="84" t="e">
        <f t="shared" si="8"/>
        <v>#NAME?</v>
      </c>
      <c r="L16" s="84" t="e">
        <f t="shared" si="9"/>
        <v>#NAME?</v>
      </c>
      <c r="M16" s="84" t="e">
        <f t="shared" si="10"/>
        <v>#NAME?</v>
      </c>
      <c r="N16" s="3" t="e">
        <f t="shared" si="11"/>
        <v>#NAME?</v>
      </c>
      <c r="O16" s="3" t="e">
        <f t="shared" si="12"/>
        <v>#NAME?</v>
      </c>
    </row>
    <row r="17" spans="1:15" ht="12.75" customHeight="1">
      <c r="A17" s="18">
        <v>16</v>
      </c>
      <c r="B17" s="19">
        <v>375</v>
      </c>
      <c r="C17" s="3" t="e">
        <f t="shared" si="0"/>
        <v>#NAME?</v>
      </c>
      <c r="D17" s="3" t="e">
        <f t="shared" si="1"/>
        <v>#NAME?</v>
      </c>
      <c r="E17" s="4" t="e">
        <f t="shared" si="2"/>
        <v>#NAME?</v>
      </c>
      <c r="F17" s="67" t="e">
        <f t="shared" si="3"/>
        <v>#NAME?</v>
      </c>
      <c r="G17" s="4" t="e">
        <f t="shared" si="4"/>
        <v>#NAME?</v>
      </c>
      <c r="H17" s="3" t="e">
        <f t="shared" si="5"/>
        <v>#NAME?</v>
      </c>
      <c r="I17" s="3" t="e">
        <f t="shared" si="6"/>
        <v>#NAME?</v>
      </c>
      <c r="J17" s="3" t="e">
        <f t="shared" si="7"/>
        <v>#NAME?</v>
      </c>
      <c r="K17" s="84" t="e">
        <f t="shared" si="8"/>
        <v>#NAME?</v>
      </c>
      <c r="L17" s="84" t="e">
        <f t="shared" si="9"/>
        <v>#NAME?</v>
      </c>
      <c r="M17" s="84" t="e">
        <f t="shared" si="10"/>
        <v>#NAME?</v>
      </c>
      <c r="N17" s="3" t="e">
        <f t="shared" si="11"/>
        <v>#NAME?</v>
      </c>
      <c r="O17" s="3" t="e">
        <f t="shared" si="12"/>
        <v>#NAME?</v>
      </c>
    </row>
    <row r="18" spans="1:15" ht="12.75" customHeight="1">
      <c r="A18" s="18">
        <v>17</v>
      </c>
      <c r="B18" s="19">
        <v>376</v>
      </c>
      <c r="C18" s="3" t="e">
        <f t="shared" si="0"/>
        <v>#NAME?</v>
      </c>
      <c r="D18" s="3" t="e">
        <f t="shared" si="1"/>
        <v>#NAME?</v>
      </c>
      <c r="E18" s="4" t="e">
        <f t="shared" si="2"/>
        <v>#NAME?</v>
      </c>
      <c r="F18" s="67" t="e">
        <f t="shared" si="3"/>
        <v>#NAME?</v>
      </c>
      <c r="G18" s="4" t="e">
        <f t="shared" si="4"/>
        <v>#NAME?</v>
      </c>
      <c r="H18" s="3" t="e">
        <f t="shared" si="5"/>
        <v>#NAME?</v>
      </c>
      <c r="I18" s="3" t="e">
        <f t="shared" si="6"/>
        <v>#NAME?</v>
      </c>
      <c r="J18" s="3" t="e">
        <f t="shared" si="7"/>
        <v>#NAME?</v>
      </c>
      <c r="K18" s="84" t="e">
        <f t="shared" si="8"/>
        <v>#NAME?</v>
      </c>
      <c r="L18" s="84" t="e">
        <f t="shared" si="9"/>
        <v>#NAME?</v>
      </c>
      <c r="M18" s="84" t="e">
        <f t="shared" si="10"/>
        <v>#NAME?</v>
      </c>
      <c r="N18" s="3" t="e">
        <f t="shared" si="11"/>
        <v>#NAME?</v>
      </c>
      <c r="O18" s="3" t="e">
        <f t="shared" si="12"/>
        <v>#NAME?</v>
      </c>
    </row>
    <row r="19" spans="1:15" ht="12.75" customHeight="1">
      <c r="A19" s="18">
        <v>18</v>
      </c>
      <c r="B19" s="19">
        <v>377</v>
      </c>
      <c r="C19" s="3" t="e">
        <f t="shared" si="0"/>
        <v>#NAME?</v>
      </c>
      <c r="D19" s="3" t="e">
        <f t="shared" si="1"/>
        <v>#NAME?</v>
      </c>
      <c r="E19" s="4" t="e">
        <f t="shared" si="2"/>
        <v>#NAME?</v>
      </c>
      <c r="F19" s="67" t="e">
        <f t="shared" si="3"/>
        <v>#NAME?</v>
      </c>
      <c r="G19" s="4" t="e">
        <f t="shared" si="4"/>
        <v>#NAME?</v>
      </c>
      <c r="H19" s="3" t="e">
        <f t="shared" si="5"/>
        <v>#NAME?</v>
      </c>
      <c r="I19" s="3" t="e">
        <f t="shared" si="6"/>
        <v>#NAME?</v>
      </c>
      <c r="J19" s="3" t="e">
        <f t="shared" si="7"/>
        <v>#NAME?</v>
      </c>
      <c r="K19" s="84" t="e">
        <f t="shared" si="8"/>
        <v>#NAME?</v>
      </c>
      <c r="L19" s="84" t="e">
        <f t="shared" si="9"/>
        <v>#NAME?</v>
      </c>
      <c r="M19" s="84" t="e">
        <f t="shared" si="10"/>
        <v>#NAME?</v>
      </c>
      <c r="N19" s="3" t="e">
        <f t="shared" si="11"/>
        <v>#NAME?</v>
      </c>
      <c r="O19" s="3" t="e">
        <f t="shared" si="12"/>
        <v>#NAME?</v>
      </c>
    </row>
    <row r="20" spans="1:15" ht="12.75" customHeight="1">
      <c r="A20" s="18">
        <v>19</v>
      </c>
      <c r="B20" s="19">
        <v>378</v>
      </c>
      <c r="C20" s="3" t="e">
        <f t="shared" si="0"/>
        <v>#NAME?</v>
      </c>
      <c r="D20" s="3" t="e">
        <f t="shared" si="1"/>
        <v>#NAME?</v>
      </c>
      <c r="E20" s="4" t="e">
        <f t="shared" si="2"/>
        <v>#NAME?</v>
      </c>
      <c r="F20" s="67" t="e">
        <f t="shared" si="3"/>
        <v>#NAME?</v>
      </c>
      <c r="G20" s="4" t="e">
        <f t="shared" si="4"/>
        <v>#NAME?</v>
      </c>
      <c r="H20" s="3" t="e">
        <f t="shared" si="5"/>
        <v>#NAME?</v>
      </c>
      <c r="I20" s="3" t="e">
        <f t="shared" si="6"/>
        <v>#NAME?</v>
      </c>
      <c r="J20" s="3" t="e">
        <f t="shared" si="7"/>
        <v>#NAME?</v>
      </c>
      <c r="K20" s="84" t="e">
        <f t="shared" si="8"/>
        <v>#NAME?</v>
      </c>
      <c r="L20" s="84" t="e">
        <f t="shared" si="9"/>
        <v>#NAME?</v>
      </c>
      <c r="M20" s="84" t="e">
        <f t="shared" si="10"/>
        <v>#NAME?</v>
      </c>
      <c r="N20" s="3" t="e">
        <f t="shared" si="11"/>
        <v>#NAME?</v>
      </c>
      <c r="O20" s="3" t="e">
        <f t="shared" si="12"/>
        <v>#NAME?</v>
      </c>
    </row>
    <row r="21" spans="1:15" ht="12.75" customHeight="1">
      <c r="A21" s="18">
        <v>20</v>
      </c>
      <c r="B21" s="19">
        <v>379</v>
      </c>
      <c r="C21" s="3" t="e">
        <f t="shared" si="0"/>
        <v>#NAME?</v>
      </c>
      <c r="D21" s="3" t="e">
        <f t="shared" si="1"/>
        <v>#NAME?</v>
      </c>
      <c r="E21" s="4" t="e">
        <f t="shared" si="2"/>
        <v>#NAME?</v>
      </c>
      <c r="F21" s="67" t="e">
        <f t="shared" si="3"/>
        <v>#NAME?</v>
      </c>
      <c r="G21" s="4" t="e">
        <f t="shared" si="4"/>
        <v>#NAME?</v>
      </c>
      <c r="H21" s="3" t="e">
        <f t="shared" si="5"/>
        <v>#NAME?</v>
      </c>
      <c r="I21" s="3" t="e">
        <f t="shared" si="6"/>
        <v>#NAME?</v>
      </c>
      <c r="J21" s="3" t="e">
        <f t="shared" si="7"/>
        <v>#NAME?</v>
      </c>
      <c r="K21" s="84" t="e">
        <f t="shared" si="8"/>
        <v>#NAME?</v>
      </c>
      <c r="L21" s="84" t="e">
        <f t="shared" si="9"/>
        <v>#NAME?</v>
      </c>
      <c r="M21" s="84" t="e">
        <f t="shared" si="10"/>
        <v>#NAME?</v>
      </c>
      <c r="N21" s="3" t="e">
        <f t="shared" si="11"/>
        <v>#NAME?</v>
      </c>
      <c r="O21" s="3" t="e">
        <f t="shared" si="12"/>
        <v>#NAME?</v>
      </c>
    </row>
    <row r="22" spans="1:15" ht="12.75" customHeight="1">
      <c r="A22" s="18">
        <v>21</v>
      </c>
      <c r="B22" s="19">
        <v>380</v>
      </c>
      <c r="C22" s="3" t="e">
        <f t="shared" si="0"/>
        <v>#NAME?</v>
      </c>
      <c r="D22" s="3" t="e">
        <f t="shared" si="1"/>
        <v>#NAME?</v>
      </c>
      <c r="E22" s="4" t="e">
        <f t="shared" si="2"/>
        <v>#NAME?</v>
      </c>
      <c r="F22" s="67" t="e">
        <f t="shared" si="3"/>
        <v>#NAME?</v>
      </c>
      <c r="G22" s="4" t="e">
        <f t="shared" si="4"/>
        <v>#NAME?</v>
      </c>
      <c r="H22" s="3" t="e">
        <f t="shared" si="5"/>
        <v>#NAME?</v>
      </c>
      <c r="I22" s="3" t="e">
        <f t="shared" si="6"/>
        <v>#NAME?</v>
      </c>
      <c r="J22" s="3" t="e">
        <f t="shared" si="7"/>
        <v>#NAME?</v>
      </c>
      <c r="K22" s="84" t="e">
        <f t="shared" si="8"/>
        <v>#NAME?</v>
      </c>
      <c r="L22" s="84" t="e">
        <f t="shared" si="9"/>
        <v>#NAME?</v>
      </c>
      <c r="M22" s="84" t="e">
        <f t="shared" si="10"/>
        <v>#NAME?</v>
      </c>
      <c r="N22" s="3" t="e">
        <f t="shared" si="11"/>
        <v>#NAME?</v>
      </c>
      <c r="O22" s="3" t="e">
        <f t="shared" si="12"/>
        <v>#NAME?</v>
      </c>
    </row>
    <row r="23" spans="1:15" ht="12.75" customHeight="1">
      <c r="A23" s="18">
        <v>22</v>
      </c>
      <c r="B23" s="19">
        <v>381</v>
      </c>
      <c r="C23" s="3" t="e">
        <f t="shared" si="0"/>
        <v>#NAME?</v>
      </c>
      <c r="D23" s="3" t="e">
        <f t="shared" si="1"/>
        <v>#NAME?</v>
      </c>
      <c r="E23" s="4" t="e">
        <f t="shared" si="2"/>
        <v>#NAME?</v>
      </c>
      <c r="F23" s="67" t="e">
        <f t="shared" si="3"/>
        <v>#NAME?</v>
      </c>
      <c r="G23" s="4" t="e">
        <f t="shared" si="4"/>
        <v>#NAME?</v>
      </c>
      <c r="H23" s="3" t="e">
        <f t="shared" si="5"/>
        <v>#NAME?</v>
      </c>
      <c r="I23" s="3" t="e">
        <f t="shared" si="6"/>
        <v>#NAME?</v>
      </c>
      <c r="J23" s="3" t="e">
        <f t="shared" si="7"/>
        <v>#NAME?</v>
      </c>
      <c r="K23" s="84" t="e">
        <f t="shared" si="8"/>
        <v>#NAME?</v>
      </c>
      <c r="L23" s="84" t="e">
        <f t="shared" si="9"/>
        <v>#NAME?</v>
      </c>
      <c r="M23" s="84" t="e">
        <f t="shared" si="10"/>
        <v>#NAME?</v>
      </c>
      <c r="N23" s="3" t="e">
        <f t="shared" si="11"/>
        <v>#NAME?</v>
      </c>
      <c r="O23" s="3" t="e">
        <f t="shared" si="12"/>
        <v>#NAME?</v>
      </c>
    </row>
    <row r="24" spans="1:15" ht="12.75" customHeight="1">
      <c r="A24" s="18">
        <v>23</v>
      </c>
      <c r="B24" s="19">
        <v>382</v>
      </c>
      <c r="C24" s="3" t="e">
        <f t="shared" si="0"/>
        <v>#NAME?</v>
      </c>
      <c r="D24" s="3" t="e">
        <f t="shared" si="1"/>
        <v>#NAME?</v>
      </c>
      <c r="E24" s="4" t="e">
        <f t="shared" si="2"/>
        <v>#NAME?</v>
      </c>
      <c r="F24" s="67" t="e">
        <f t="shared" si="3"/>
        <v>#NAME?</v>
      </c>
      <c r="G24" s="4" t="e">
        <f t="shared" si="4"/>
        <v>#NAME?</v>
      </c>
      <c r="H24" s="3" t="e">
        <f t="shared" si="5"/>
        <v>#NAME?</v>
      </c>
      <c r="I24" s="3" t="e">
        <f t="shared" si="6"/>
        <v>#NAME?</v>
      </c>
      <c r="J24" s="3" t="e">
        <f t="shared" si="7"/>
        <v>#NAME?</v>
      </c>
      <c r="K24" s="84" t="e">
        <f t="shared" si="8"/>
        <v>#NAME?</v>
      </c>
      <c r="L24" s="84" t="e">
        <f t="shared" si="9"/>
        <v>#NAME?</v>
      </c>
      <c r="M24" s="84" t="e">
        <f t="shared" si="10"/>
        <v>#NAME?</v>
      </c>
      <c r="N24" s="3" t="e">
        <f t="shared" si="11"/>
        <v>#NAME?</v>
      </c>
      <c r="O24" s="3" t="e">
        <f t="shared" si="12"/>
        <v>#NAME?</v>
      </c>
    </row>
    <row r="25" spans="1:15" ht="12.75" customHeight="1">
      <c r="A25" s="18">
        <v>24</v>
      </c>
      <c r="B25" s="19">
        <v>383</v>
      </c>
      <c r="C25" s="3" t="e">
        <f t="shared" si="0"/>
        <v>#NAME?</v>
      </c>
      <c r="D25" s="3" t="e">
        <f t="shared" si="1"/>
        <v>#NAME?</v>
      </c>
      <c r="E25" s="4" t="e">
        <f t="shared" si="2"/>
        <v>#NAME?</v>
      </c>
      <c r="F25" s="67" t="e">
        <f t="shared" si="3"/>
        <v>#NAME?</v>
      </c>
      <c r="G25" s="4" t="e">
        <f t="shared" si="4"/>
        <v>#NAME?</v>
      </c>
      <c r="H25" s="3" t="e">
        <f t="shared" si="5"/>
        <v>#NAME?</v>
      </c>
      <c r="I25" s="3" t="e">
        <f t="shared" si="6"/>
        <v>#NAME?</v>
      </c>
      <c r="J25" s="3" t="e">
        <f t="shared" si="7"/>
        <v>#NAME?</v>
      </c>
      <c r="K25" s="84" t="e">
        <f t="shared" si="8"/>
        <v>#NAME?</v>
      </c>
      <c r="L25" s="84" t="e">
        <f t="shared" si="9"/>
        <v>#NAME?</v>
      </c>
      <c r="M25" s="84" t="e">
        <f t="shared" si="10"/>
        <v>#NAME?</v>
      </c>
      <c r="N25" s="3" t="e">
        <f t="shared" si="11"/>
        <v>#NAME?</v>
      </c>
      <c r="O25" s="3" t="e">
        <f t="shared" si="12"/>
        <v>#NAME?</v>
      </c>
    </row>
    <row r="26" spans="1:15" ht="12.75" customHeight="1">
      <c r="A26" s="18">
        <v>25</v>
      </c>
      <c r="B26" s="19">
        <v>384</v>
      </c>
      <c r="C26" s="3" t="e">
        <f t="shared" si="0"/>
        <v>#NAME?</v>
      </c>
      <c r="D26" s="3" t="e">
        <f t="shared" si="1"/>
        <v>#NAME?</v>
      </c>
      <c r="E26" s="4" t="e">
        <f t="shared" si="2"/>
        <v>#NAME?</v>
      </c>
      <c r="F26" s="67" t="e">
        <f t="shared" si="3"/>
        <v>#NAME?</v>
      </c>
      <c r="G26" s="4" t="e">
        <f t="shared" si="4"/>
        <v>#NAME?</v>
      </c>
      <c r="H26" s="3" t="e">
        <f t="shared" si="5"/>
        <v>#NAME?</v>
      </c>
      <c r="I26" s="3" t="e">
        <f t="shared" si="6"/>
        <v>#NAME?</v>
      </c>
      <c r="J26" s="3" t="e">
        <f t="shared" si="7"/>
        <v>#NAME?</v>
      </c>
      <c r="K26" s="84" t="e">
        <f t="shared" si="8"/>
        <v>#NAME?</v>
      </c>
      <c r="L26" s="84" t="e">
        <f t="shared" si="9"/>
        <v>#NAME?</v>
      </c>
      <c r="M26" s="84" t="e">
        <f t="shared" si="10"/>
        <v>#NAME?</v>
      </c>
      <c r="N26" s="3" t="e">
        <f t="shared" si="11"/>
        <v>#NAME?</v>
      </c>
      <c r="O26" s="3" t="e">
        <f t="shared" si="12"/>
        <v>#NAME?</v>
      </c>
    </row>
    <row r="27" spans="1:15" ht="12.75" customHeight="1">
      <c r="A27" s="18">
        <v>26</v>
      </c>
      <c r="B27" s="19">
        <v>385</v>
      </c>
      <c r="C27" s="3" t="e">
        <f t="shared" si="0"/>
        <v>#NAME?</v>
      </c>
      <c r="D27" s="3" t="e">
        <f t="shared" si="1"/>
        <v>#NAME?</v>
      </c>
      <c r="E27" s="4" t="e">
        <f t="shared" si="2"/>
        <v>#NAME?</v>
      </c>
      <c r="F27" s="67" t="e">
        <f t="shared" si="3"/>
        <v>#NAME?</v>
      </c>
      <c r="G27" s="4" t="e">
        <f t="shared" si="4"/>
        <v>#NAME?</v>
      </c>
      <c r="H27" s="3" t="e">
        <f t="shared" si="5"/>
        <v>#NAME?</v>
      </c>
      <c r="I27" s="3" t="e">
        <f t="shared" si="6"/>
        <v>#NAME?</v>
      </c>
      <c r="J27" s="3" t="e">
        <f t="shared" si="7"/>
        <v>#NAME?</v>
      </c>
      <c r="K27" s="84" t="e">
        <f t="shared" si="8"/>
        <v>#NAME?</v>
      </c>
      <c r="L27" s="84" t="e">
        <f t="shared" si="9"/>
        <v>#NAME?</v>
      </c>
      <c r="M27" s="84" t="e">
        <f t="shared" si="10"/>
        <v>#NAME?</v>
      </c>
      <c r="N27" s="3" t="e">
        <f t="shared" si="11"/>
        <v>#NAME?</v>
      </c>
      <c r="O27" s="3" t="e">
        <f t="shared" si="12"/>
        <v>#NAME?</v>
      </c>
    </row>
    <row r="28" spans="1:15" ht="12.75" customHeight="1">
      <c r="A28" s="18">
        <v>27</v>
      </c>
      <c r="B28" s="19">
        <v>386</v>
      </c>
      <c r="C28" s="3" t="e">
        <f t="shared" si="0"/>
        <v>#NAME?</v>
      </c>
      <c r="D28" s="3" t="e">
        <f t="shared" si="1"/>
        <v>#NAME?</v>
      </c>
      <c r="E28" s="4" t="e">
        <f t="shared" si="2"/>
        <v>#NAME?</v>
      </c>
      <c r="F28" s="67" t="e">
        <f t="shared" si="3"/>
        <v>#NAME?</v>
      </c>
      <c r="G28" s="4" t="e">
        <f t="shared" si="4"/>
        <v>#NAME?</v>
      </c>
      <c r="H28" s="3" t="e">
        <f t="shared" si="5"/>
        <v>#NAME?</v>
      </c>
      <c r="I28" s="3" t="e">
        <f t="shared" si="6"/>
        <v>#NAME?</v>
      </c>
      <c r="J28" s="3" t="e">
        <f t="shared" si="7"/>
        <v>#NAME?</v>
      </c>
      <c r="K28" s="84" t="e">
        <f t="shared" si="8"/>
        <v>#NAME?</v>
      </c>
      <c r="L28" s="84" t="e">
        <f t="shared" si="9"/>
        <v>#NAME?</v>
      </c>
      <c r="M28" s="84" t="e">
        <f t="shared" si="10"/>
        <v>#NAME?</v>
      </c>
      <c r="N28" s="3" t="e">
        <f t="shared" si="11"/>
        <v>#NAME?</v>
      </c>
      <c r="O28" s="3" t="e">
        <f t="shared" si="12"/>
        <v>#NAME?</v>
      </c>
    </row>
    <row r="29" spans="1:15" ht="12.75" customHeight="1">
      <c r="A29" s="18">
        <v>28</v>
      </c>
      <c r="B29" s="19">
        <v>387</v>
      </c>
      <c r="C29" s="3" t="e">
        <f t="shared" si="0"/>
        <v>#NAME?</v>
      </c>
      <c r="D29" s="3" t="e">
        <f t="shared" si="1"/>
        <v>#NAME?</v>
      </c>
      <c r="E29" s="4" t="e">
        <f t="shared" si="2"/>
        <v>#NAME?</v>
      </c>
      <c r="F29" s="67" t="e">
        <f t="shared" si="3"/>
        <v>#NAME?</v>
      </c>
      <c r="G29" s="4" t="e">
        <f t="shared" si="4"/>
        <v>#NAME?</v>
      </c>
      <c r="H29" s="3" t="e">
        <f t="shared" si="5"/>
        <v>#NAME?</v>
      </c>
      <c r="I29" s="3" t="e">
        <f t="shared" si="6"/>
        <v>#NAME?</v>
      </c>
      <c r="J29" s="3" t="e">
        <f t="shared" si="7"/>
        <v>#NAME?</v>
      </c>
      <c r="K29" s="84" t="e">
        <f t="shared" si="8"/>
        <v>#NAME?</v>
      </c>
      <c r="L29" s="84" t="e">
        <f t="shared" si="9"/>
        <v>#NAME?</v>
      </c>
      <c r="M29" s="84" t="e">
        <f t="shared" si="10"/>
        <v>#NAME?</v>
      </c>
      <c r="N29" s="3" t="e">
        <f t="shared" si="11"/>
        <v>#NAME?</v>
      </c>
      <c r="O29" s="3" t="e">
        <f t="shared" si="12"/>
        <v>#NAME?</v>
      </c>
    </row>
    <row r="30" spans="1:15" ht="12.75">
      <c r="A30" s="18">
        <v>29</v>
      </c>
      <c r="B30" s="19">
        <v>388</v>
      </c>
      <c r="C30" s="3" t="e">
        <f t="shared" si="0"/>
        <v>#NAME?</v>
      </c>
      <c r="D30" s="3" t="e">
        <f t="shared" si="1"/>
        <v>#NAME?</v>
      </c>
      <c r="E30" s="4" t="e">
        <f t="shared" si="2"/>
        <v>#NAME?</v>
      </c>
      <c r="F30" s="67" t="e">
        <f t="shared" si="3"/>
        <v>#NAME?</v>
      </c>
      <c r="G30" s="4" t="e">
        <f t="shared" si="4"/>
        <v>#NAME?</v>
      </c>
      <c r="H30" s="3" t="e">
        <f t="shared" si="5"/>
        <v>#NAME?</v>
      </c>
      <c r="I30" s="3" t="e">
        <f t="shared" si="6"/>
        <v>#NAME?</v>
      </c>
      <c r="J30" s="3" t="e">
        <f t="shared" si="7"/>
        <v>#NAME?</v>
      </c>
      <c r="K30" s="84" t="e">
        <f t="shared" si="8"/>
        <v>#NAME?</v>
      </c>
      <c r="L30" s="84" t="e">
        <f t="shared" si="9"/>
        <v>#NAME?</v>
      </c>
      <c r="M30" s="84" t="e">
        <f t="shared" si="10"/>
        <v>#NAME?</v>
      </c>
      <c r="N30" s="3" t="e">
        <f t="shared" si="11"/>
        <v>#NAME?</v>
      </c>
      <c r="O30" s="3" t="e">
        <f t="shared" si="12"/>
        <v>#NAME?</v>
      </c>
    </row>
    <row r="31" spans="1:15" ht="12.75">
      <c r="A31" s="18">
        <v>30</v>
      </c>
      <c r="B31" s="19">
        <v>389</v>
      </c>
      <c r="C31" s="3" t="e">
        <f t="shared" si="0"/>
        <v>#NAME?</v>
      </c>
      <c r="D31" s="3" t="e">
        <f t="shared" si="1"/>
        <v>#NAME?</v>
      </c>
      <c r="E31" s="4" t="e">
        <f t="shared" si="2"/>
        <v>#NAME?</v>
      </c>
      <c r="F31" s="67" t="e">
        <f t="shared" si="3"/>
        <v>#NAME?</v>
      </c>
      <c r="G31" s="4" t="e">
        <f t="shared" si="4"/>
        <v>#NAME?</v>
      </c>
      <c r="H31" s="3" t="e">
        <f t="shared" si="5"/>
        <v>#NAME?</v>
      </c>
      <c r="I31" s="3" t="e">
        <f t="shared" si="6"/>
        <v>#NAME?</v>
      </c>
      <c r="J31" s="3" t="e">
        <f t="shared" si="7"/>
        <v>#NAME?</v>
      </c>
      <c r="K31" s="84" t="e">
        <f t="shared" si="8"/>
        <v>#NAME?</v>
      </c>
      <c r="L31" s="84" t="e">
        <f t="shared" si="9"/>
        <v>#NAME?</v>
      </c>
      <c r="M31" s="84" t="e">
        <f t="shared" si="10"/>
        <v>#NAME?</v>
      </c>
      <c r="N31" s="3" t="e">
        <f t="shared" si="11"/>
        <v>#NAME?</v>
      </c>
      <c r="O31" s="3" t="e">
        <f t="shared" si="12"/>
        <v>#NAME?</v>
      </c>
    </row>
    <row r="32" spans="1:15" ht="12.75">
      <c r="A32" s="18">
        <v>31</v>
      </c>
      <c r="B32" s="19">
        <v>390</v>
      </c>
      <c r="C32" s="3" t="e">
        <f t="shared" si="0"/>
        <v>#NAME?</v>
      </c>
      <c r="D32" s="3" t="e">
        <f t="shared" si="1"/>
        <v>#NAME?</v>
      </c>
      <c r="E32" s="4" t="e">
        <f t="shared" si="2"/>
        <v>#NAME?</v>
      </c>
      <c r="F32" s="67" t="e">
        <f t="shared" si="3"/>
        <v>#NAME?</v>
      </c>
      <c r="G32" s="4" t="e">
        <f t="shared" si="4"/>
        <v>#NAME?</v>
      </c>
      <c r="H32" s="3" t="e">
        <f t="shared" si="5"/>
        <v>#NAME?</v>
      </c>
      <c r="I32" s="3" t="e">
        <f t="shared" si="6"/>
        <v>#NAME?</v>
      </c>
      <c r="J32" s="3" t="e">
        <f t="shared" si="7"/>
        <v>#NAME?</v>
      </c>
      <c r="K32" s="84" t="e">
        <f t="shared" si="8"/>
        <v>#NAME?</v>
      </c>
      <c r="L32" s="84" t="e">
        <f t="shared" si="9"/>
        <v>#NAME?</v>
      </c>
      <c r="M32" s="84" t="e">
        <f t="shared" si="10"/>
        <v>#NAME?</v>
      </c>
      <c r="N32" s="3" t="e">
        <f t="shared" si="11"/>
        <v>#NAME?</v>
      </c>
      <c r="O32" s="3" t="e">
        <f t="shared" si="12"/>
        <v>#NAME?</v>
      </c>
    </row>
    <row r="33" spans="1:15" ht="12.75">
      <c r="A33" s="18">
        <v>32</v>
      </c>
      <c r="B33" s="19">
        <v>391</v>
      </c>
      <c r="C33" s="3" t="e">
        <f t="shared" si="0"/>
        <v>#NAME?</v>
      </c>
      <c r="D33" s="3" t="e">
        <f t="shared" si="1"/>
        <v>#NAME?</v>
      </c>
      <c r="E33" s="4" t="e">
        <f t="shared" si="2"/>
        <v>#NAME?</v>
      </c>
      <c r="F33" s="67" t="e">
        <f t="shared" si="3"/>
        <v>#NAME?</v>
      </c>
      <c r="G33" s="4" t="e">
        <f t="shared" si="4"/>
        <v>#NAME?</v>
      </c>
      <c r="H33" s="3" t="e">
        <f t="shared" si="5"/>
        <v>#NAME?</v>
      </c>
      <c r="I33" s="3" t="e">
        <f t="shared" si="6"/>
        <v>#NAME?</v>
      </c>
      <c r="J33" s="3" t="e">
        <f t="shared" si="7"/>
        <v>#NAME?</v>
      </c>
      <c r="K33" s="84" t="e">
        <f t="shared" si="8"/>
        <v>#NAME?</v>
      </c>
      <c r="L33" s="84" t="e">
        <f t="shared" si="9"/>
        <v>#NAME?</v>
      </c>
      <c r="M33" s="84" t="e">
        <f t="shared" si="10"/>
        <v>#NAME?</v>
      </c>
      <c r="N33" s="3" t="e">
        <f t="shared" si="11"/>
        <v>#NAME?</v>
      </c>
      <c r="O33" s="3" t="e">
        <f t="shared" si="12"/>
        <v>#NAME?</v>
      </c>
    </row>
    <row r="34" spans="1:15" ht="12.75">
      <c r="A34" s="18">
        <v>33</v>
      </c>
      <c r="B34" s="19">
        <v>392</v>
      </c>
      <c r="C34" s="3" t="e">
        <f aca="true" t="shared" si="13" ref="C34:C65">IF(ISBLANK(B34)," ",VLOOKUP(B34,reg,2,FALSE))</f>
        <v>#NAME?</v>
      </c>
      <c r="D34" s="3" t="e">
        <f t="shared" si="1"/>
        <v>#NAME?</v>
      </c>
      <c r="E34" s="4" t="e">
        <f aca="true" t="shared" si="14" ref="E34:E65">IF(ISBLANK(B34)," ",VLOOKUP(B34,reg,3,FALSE))</f>
        <v>#NAME?</v>
      </c>
      <c r="F34" s="67" t="e">
        <f aca="true" t="shared" si="15" ref="F34:F65">IF(ISBLANK(B34)," ",VLOOKUP(B34,reg,4,FALSE))</f>
        <v>#NAME?</v>
      </c>
      <c r="G34" s="4" t="e">
        <f aca="true" t="shared" si="16" ref="G34:G65">IF(ISBLANK(B34)," ",VLOOKUP(B34,reg,5,FALSE))</f>
        <v>#NAME?</v>
      </c>
      <c r="H34" s="3" t="e">
        <f aca="true" t="shared" si="17" ref="H34:H65">IF((C34="M"),VLOOKUP(K34,mag_gr,3),IF((C34="V"),VLOOKUP(K34,vag_gr,3)))</f>
        <v>#NAME?</v>
      </c>
      <c r="I34" s="3" t="e">
        <f aca="true" t="shared" si="18" ref="I34:I65">IF(ISBLANK(F34),"",VLOOKUP(M34,mag,3,FALSE))</f>
        <v>#NAME?</v>
      </c>
      <c r="J34" s="3" t="e">
        <f aca="true" t="shared" si="19" ref="J34:J65">IF(ISBLANK(F34),"",VLOOKUP(M34,vag,3,FALSE))</f>
        <v>#NAME?</v>
      </c>
      <c r="K34" s="84" t="e">
        <f aca="true" t="shared" si="20" ref="K34:K65">IF(ISBLANK(F34),"",VLOOKUP(M34,mag,2,FALSE))</f>
        <v>#NAME?</v>
      </c>
      <c r="L34" s="84" t="e">
        <f aca="true" t="shared" si="21" ref="L34:L65">IF(ISBLANK(F34),"",VLOOKUP(M34,vag,2,FALSE))</f>
        <v>#NAME?</v>
      </c>
      <c r="M34" s="84" t="e">
        <f t="shared" si="10"/>
        <v>#NAME?</v>
      </c>
      <c r="N34" s="3" t="e">
        <f t="shared" si="11"/>
        <v>#NAME?</v>
      </c>
      <c r="O34" s="3" t="e">
        <f t="shared" si="12"/>
        <v>#NAME?</v>
      </c>
    </row>
    <row r="35" spans="1:15" ht="12.75">
      <c r="A35" s="18">
        <v>34</v>
      </c>
      <c r="B35" s="19">
        <v>393</v>
      </c>
      <c r="C35" s="3" t="e">
        <f t="shared" si="13"/>
        <v>#NAME?</v>
      </c>
      <c r="D35" s="3" t="e">
        <f t="shared" si="1"/>
        <v>#NAME?</v>
      </c>
      <c r="E35" s="4" t="e">
        <f t="shared" si="14"/>
        <v>#NAME?</v>
      </c>
      <c r="F35" s="67" t="e">
        <f t="shared" si="15"/>
        <v>#NAME?</v>
      </c>
      <c r="G35" s="4" t="e">
        <f t="shared" si="16"/>
        <v>#NAME?</v>
      </c>
      <c r="H35" s="3" t="e">
        <f t="shared" si="17"/>
        <v>#NAME?</v>
      </c>
      <c r="I35" s="3" t="e">
        <f t="shared" si="18"/>
        <v>#NAME?</v>
      </c>
      <c r="J35" s="3" t="e">
        <f t="shared" si="19"/>
        <v>#NAME?</v>
      </c>
      <c r="K35" s="84" t="e">
        <f t="shared" si="20"/>
        <v>#NAME?</v>
      </c>
      <c r="L35" s="84" t="e">
        <f t="shared" si="21"/>
        <v>#NAME?</v>
      </c>
      <c r="M35" s="84" t="e">
        <f t="shared" si="10"/>
        <v>#NAME?</v>
      </c>
      <c r="N35" s="3" t="e">
        <f t="shared" si="11"/>
        <v>#NAME?</v>
      </c>
      <c r="O35" s="3" t="e">
        <f t="shared" si="12"/>
        <v>#NAME?</v>
      </c>
    </row>
    <row r="36" spans="1:15" ht="12.75">
      <c r="A36" s="18">
        <v>35</v>
      </c>
      <c r="B36" s="19">
        <v>394</v>
      </c>
      <c r="C36" s="3" t="e">
        <f t="shared" si="13"/>
        <v>#NAME?</v>
      </c>
      <c r="D36" s="3" t="e">
        <f t="shared" si="1"/>
        <v>#NAME?</v>
      </c>
      <c r="E36" s="4" t="e">
        <f t="shared" si="14"/>
        <v>#NAME?</v>
      </c>
      <c r="F36" s="67" t="e">
        <f t="shared" si="15"/>
        <v>#NAME?</v>
      </c>
      <c r="G36" s="4" t="e">
        <f t="shared" si="16"/>
        <v>#NAME?</v>
      </c>
      <c r="H36" s="3" t="e">
        <f t="shared" si="17"/>
        <v>#NAME?</v>
      </c>
      <c r="I36" s="3" t="e">
        <f t="shared" si="18"/>
        <v>#NAME?</v>
      </c>
      <c r="J36" s="3" t="e">
        <f t="shared" si="19"/>
        <v>#NAME?</v>
      </c>
      <c r="K36" s="84" t="e">
        <f t="shared" si="20"/>
        <v>#NAME?</v>
      </c>
      <c r="L36" s="84" t="e">
        <f t="shared" si="21"/>
        <v>#NAME?</v>
      </c>
      <c r="M36" s="84" t="e">
        <f t="shared" si="10"/>
        <v>#NAME?</v>
      </c>
      <c r="N36" s="3" t="e">
        <f t="shared" si="11"/>
        <v>#NAME?</v>
      </c>
      <c r="O36" s="3" t="e">
        <f t="shared" si="12"/>
        <v>#NAME?</v>
      </c>
    </row>
    <row r="37" spans="1:15" ht="12.75">
      <c r="A37" s="18">
        <v>36</v>
      </c>
      <c r="B37" s="19">
        <v>395</v>
      </c>
      <c r="C37" s="3" t="e">
        <f t="shared" si="13"/>
        <v>#NAME?</v>
      </c>
      <c r="D37" s="3" t="e">
        <f t="shared" si="1"/>
        <v>#NAME?</v>
      </c>
      <c r="E37" s="4" t="e">
        <f t="shared" si="14"/>
        <v>#NAME?</v>
      </c>
      <c r="F37" s="67" t="e">
        <f t="shared" si="15"/>
        <v>#NAME?</v>
      </c>
      <c r="G37" s="4" t="e">
        <f t="shared" si="16"/>
        <v>#NAME?</v>
      </c>
      <c r="H37" s="3" t="e">
        <f t="shared" si="17"/>
        <v>#NAME?</v>
      </c>
      <c r="I37" s="3" t="e">
        <f t="shared" si="18"/>
        <v>#NAME?</v>
      </c>
      <c r="J37" s="3" t="e">
        <f t="shared" si="19"/>
        <v>#NAME?</v>
      </c>
      <c r="K37" s="84" t="e">
        <f t="shared" si="20"/>
        <v>#NAME?</v>
      </c>
      <c r="L37" s="84" t="e">
        <f t="shared" si="21"/>
        <v>#NAME?</v>
      </c>
      <c r="M37" s="84" t="e">
        <f t="shared" si="10"/>
        <v>#NAME?</v>
      </c>
      <c r="N37" s="3" t="e">
        <f t="shared" si="11"/>
        <v>#NAME?</v>
      </c>
      <c r="O37" s="3" t="e">
        <f t="shared" si="12"/>
        <v>#NAME?</v>
      </c>
    </row>
    <row r="38" spans="1:15" ht="12.75">
      <c r="A38" s="18">
        <v>37</v>
      </c>
      <c r="B38" s="19">
        <v>396</v>
      </c>
      <c r="C38" s="3" t="e">
        <f t="shared" si="13"/>
        <v>#NAME?</v>
      </c>
      <c r="D38" s="3" t="e">
        <f t="shared" si="1"/>
        <v>#NAME?</v>
      </c>
      <c r="E38" s="4" t="e">
        <f t="shared" si="14"/>
        <v>#NAME?</v>
      </c>
      <c r="F38" s="67" t="e">
        <f t="shared" si="15"/>
        <v>#NAME?</v>
      </c>
      <c r="G38" s="4" t="e">
        <f t="shared" si="16"/>
        <v>#NAME?</v>
      </c>
      <c r="H38" s="3" t="e">
        <f t="shared" si="17"/>
        <v>#NAME?</v>
      </c>
      <c r="I38" s="3" t="e">
        <f t="shared" si="18"/>
        <v>#NAME?</v>
      </c>
      <c r="J38" s="3" t="e">
        <f t="shared" si="19"/>
        <v>#NAME?</v>
      </c>
      <c r="K38" s="84" t="e">
        <f t="shared" si="20"/>
        <v>#NAME?</v>
      </c>
      <c r="L38" s="84" t="e">
        <f t="shared" si="21"/>
        <v>#NAME?</v>
      </c>
      <c r="M38" s="84" t="e">
        <f t="shared" si="10"/>
        <v>#NAME?</v>
      </c>
      <c r="N38" s="3" t="e">
        <f t="shared" si="11"/>
        <v>#NAME?</v>
      </c>
      <c r="O38" s="3" t="e">
        <f t="shared" si="12"/>
        <v>#NAME?</v>
      </c>
    </row>
    <row r="39" spans="1:15" ht="12.75">
      <c r="A39" s="18">
        <v>38</v>
      </c>
      <c r="B39" s="19">
        <v>397</v>
      </c>
      <c r="C39" s="3" t="e">
        <f t="shared" si="13"/>
        <v>#NAME?</v>
      </c>
      <c r="D39" s="3" t="e">
        <f t="shared" si="1"/>
        <v>#NAME?</v>
      </c>
      <c r="E39" s="4" t="e">
        <f t="shared" si="14"/>
        <v>#NAME?</v>
      </c>
      <c r="F39" s="67" t="e">
        <f t="shared" si="15"/>
        <v>#NAME?</v>
      </c>
      <c r="G39" s="4" t="e">
        <f t="shared" si="16"/>
        <v>#NAME?</v>
      </c>
      <c r="H39" s="3" t="e">
        <f t="shared" si="17"/>
        <v>#NAME?</v>
      </c>
      <c r="I39" s="3" t="e">
        <f t="shared" si="18"/>
        <v>#NAME?</v>
      </c>
      <c r="J39" s="3" t="e">
        <f t="shared" si="19"/>
        <v>#NAME?</v>
      </c>
      <c r="K39" s="84" t="e">
        <f t="shared" si="20"/>
        <v>#NAME?</v>
      </c>
      <c r="L39" s="84" t="e">
        <f t="shared" si="21"/>
        <v>#NAME?</v>
      </c>
      <c r="M39" s="84" t="e">
        <f t="shared" si="10"/>
        <v>#NAME?</v>
      </c>
      <c r="N39" s="3" t="e">
        <f t="shared" si="11"/>
        <v>#NAME?</v>
      </c>
      <c r="O39" s="3" t="e">
        <f t="shared" si="12"/>
        <v>#NAME?</v>
      </c>
    </row>
    <row r="40" spans="1:15" ht="12.75">
      <c r="A40" s="18">
        <v>39</v>
      </c>
      <c r="B40" s="19">
        <v>398</v>
      </c>
      <c r="C40" s="3" t="e">
        <f t="shared" si="13"/>
        <v>#NAME?</v>
      </c>
      <c r="D40" s="3" t="e">
        <f t="shared" si="1"/>
        <v>#NAME?</v>
      </c>
      <c r="E40" s="4" t="e">
        <f t="shared" si="14"/>
        <v>#NAME?</v>
      </c>
      <c r="F40" s="67" t="e">
        <f t="shared" si="15"/>
        <v>#NAME?</v>
      </c>
      <c r="G40" s="4" t="e">
        <f t="shared" si="16"/>
        <v>#NAME?</v>
      </c>
      <c r="H40" s="3" t="e">
        <f t="shared" si="17"/>
        <v>#NAME?</v>
      </c>
      <c r="I40" s="3" t="e">
        <f t="shared" si="18"/>
        <v>#NAME?</v>
      </c>
      <c r="J40" s="3" t="e">
        <f t="shared" si="19"/>
        <v>#NAME?</v>
      </c>
      <c r="K40" s="84" t="e">
        <f t="shared" si="20"/>
        <v>#NAME?</v>
      </c>
      <c r="L40" s="84" t="e">
        <f t="shared" si="21"/>
        <v>#NAME?</v>
      </c>
      <c r="M40" s="84" t="e">
        <f t="shared" si="10"/>
        <v>#NAME?</v>
      </c>
      <c r="N40" s="3" t="e">
        <f t="shared" si="11"/>
        <v>#NAME?</v>
      </c>
      <c r="O40" s="3" t="e">
        <f t="shared" si="12"/>
        <v>#NAME?</v>
      </c>
    </row>
    <row r="41" spans="1:15" ht="12.75">
      <c r="A41" s="18">
        <v>40</v>
      </c>
      <c r="B41" s="19">
        <v>399</v>
      </c>
      <c r="C41" s="3" t="e">
        <f t="shared" si="13"/>
        <v>#NAME?</v>
      </c>
      <c r="D41" s="3" t="e">
        <f t="shared" si="1"/>
        <v>#NAME?</v>
      </c>
      <c r="E41" s="4" t="e">
        <f t="shared" si="14"/>
        <v>#NAME?</v>
      </c>
      <c r="F41" s="67" t="e">
        <f t="shared" si="15"/>
        <v>#NAME?</v>
      </c>
      <c r="G41" s="4" t="e">
        <f t="shared" si="16"/>
        <v>#NAME?</v>
      </c>
      <c r="H41" s="3" t="e">
        <f t="shared" si="17"/>
        <v>#NAME?</v>
      </c>
      <c r="I41" s="3" t="e">
        <f t="shared" si="18"/>
        <v>#NAME?</v>
      </c>
      <c r="J41" s="3" t="e">
        <f t="shared" si="19"/>
        <v>#NAME?</v>
      </c>
      <c r="K41" s="84" t="e">
        <f t="shared" si="20"/>
        <v>#NAME?</v>
      </c>
      <c r="L41" s="84" t="e">
        <f t="shared" si="21"/>
        <v>#NAME?</v>
      </c>
      <c r="M41" s="84" t="e">
        <f t="shared" si="10"/>
        <v>#NAME?</v>
      </c>
      <c r="N41" s="3" t="e">
        <f t="shared" si="11"/>
        <v>#NAME?</v>
      </c>
      <c r="O41" s="3" t="e">
        <f t="shared" si="12"/>
        <v>#NAME?</v>
      </c>
    </row>
    <row r="42" spans="1:15" ht="12.75">
      <c r="A42" s="18">
        <v>41</v>
      </c>
      <c r="B42" s="19">
        <v>400</v>
      </c>
      <c r="C42" s="3" t="e">
        <f t="shared" si="13"/>
        <v>#NAME?</v>
      </c>
      <c r="D42" s="3" t="e">
        <f t="shared" si="1"/>
        <v>#NAME?</v>
      </c>
      <c r="E42" s="4" t="e">
        <f t="shared" si="14"/>
        <v>#NAME?</v>
      </c>
      <c r="F42" s="67" t="e">
        <f t="shared" si="15"/>
        <v>#NAME?</v>
      </c>
      <c r="G42" s="4" t="e">
        <f t="shared" si="16"/>
        <v>#NAME?</v>
      </c>
      <c r="H42" s="3" t="e">
        <f t="shared" si="17"/>
        <v>#NAME?</v>
      </c>
      <c r="I42" s="3" t="e">
        <f t="shared" si="18"/>
        <v>#NAME?</v>
      </c>
      <c r="J42" s="3" t="e">
        <f t="shared" si="19"/>
        <v>#NAME?</v>
      </c>
      <c r="K42" s="84" t="e">
        <f t="shared" si="20"/>
        <v>#NAME?</v>
      </c>
      <c r="L42" s="84" t="e">
        <f t="shared" si="21"/>
        <v>#NAME?</v>
      </c>
      <c r="M42" s="84" t="e">
        <f t="shared" si="10"/>
        <v>#NAME?</v>
      </c>
      <c r="N42" s="3" t="e">
        <f t="shared" si="11"/>
        <v>#NAME?</v>
      </c>
      <c r="O42" s="3" t="e">
        <f t="shared" si="12"/>
        <v>#NAME?</v>
      </c>
    </row>
    <row r="43" spans="1:15" ht="12.75">
      <c r="A43" s="18">
        <v>42</v>
      </c>
      <c r="B43" s="19">
        <v>401</v>
      </c>
      <c r="C43" s="3" t="e">
        <f t="shared" si="13"/>
        <v>#NAME?</v>
      </c>
      <c r="D43" s="3" t="e">
        <f t="shared" si="1"/>
        <v>#NAME?</v>
      </c>
      <c r="E43" s="4" t="e">
        <f t="shared" si="14"/>
        <v>#NAME?</v>
      </c>
      <c r="F43" s="67" t="e">
        <f t="shared" si="15"/>
        <v>#NAME?</v>
      </c>
      <c r="G43" s="4" t="e">
        <f t="shared" si="16"/>
        <v>#NAME?</v>
      </c>
      <c r="H43" s="3" t="e">
        <f t="shared" si="17"/>
        <v>#NAME?</v>
      </c>
      <c r="I43" s="3" t="e">
        <f t="shared" si="18"/>
        <v>#NAME?</v>
      </c>
      <c r="J43" s="3" t="e">
        <f t="shared" si="19"/>
        <v>#NAME?</v>
      </c>
      <c r="K43" s="84" t="e">
        <f t="shared" si="20"/>
        <v>#NAME?</v>
      </c>
      <c r="L43" s="84" t="e">
        <f t="shared" si="21"/>
        <v>#NAME?</v>
      </c>
      <c r="M43" s="84" t="e">
        <f t="shared" si="10"/>
        <v>#NAME?</v>
      </c>
      <c r="N43" s="3" t="e">
        <f t="shared" si="11"/>
        <v>#NAME?</v>
      </c>
      <c r="O43" s="3" t="e">
        <f t="shared" si="12"/>
        <v>#NAME?</v>
      </c>
    </row>
    <row r="44" spans="1:15" ht="12.75">
      <c r="A44" s="18">
        <v>43</v>
      </c>
      <c r="B44" s="19">
        <v>402</v>
      </c>
      <c r="C44" s="3" t="e">
        <f t="shared" si="13"/>
        <v>#NAME?</v>
      </c>
      <c r="D44" s="3" t="e">
        <f t="shared" si="1"/>
        <v>#NAME?</v>
      </c>
      <c r="E44" s="4" t="e">
        <f t="shared" si="14"/>
        <v>#NAME?</v>
      </c>
      <c r="F44" s="67" t="e">
        <f t="shared" si="15"/>
        <v>#NAME?</v>
      </c>
      <c r="G44" s="4" t="e">
        <f t="shared" si="16"/>
        <v>#NAME?</v>
      </c>
      <c r="H44" s="3" t="e">
        <f t="shared" si="17"/>
        <v>#NAME?</v>
      </c>
      <c r="I44" s="3" t="e">
        <f t="shared" si="18"/>
        <v>#NAME?</v>
      </c>
      <c r="J44" s="3" t="e">
        <f t="shared" si="19"/>
        <v>#NAME?</v>
      </c>
      <c r="K44" s="84" t="e">
        <f t="shared" si="20"/>
        <v>#NAME?</v>
      </c>
      <c r="L44" s="84" t="e">
        <f t="shared" si="21"/>
        <v>#NAME?</v>
      </c>
      <c r="M44" s="84" t="e">
        <f t="shared" si="10"/>
        <v>#NAME?</v>
      </c>
      <c r="N44" s="3" t="e">
        <f t="shared" si="11"/>
        <v>#NAME?</v>
      </c>
      <c r="O44" s="3" t="e">
        <f t="shared" si="12"/>
        <v>#NAME?</v>
      </c>
    </row>
    <row r="45" spans="1:15" ht="12.75">
      <c r="A45" s="18">
        <v>44</v>
      </c>
      <c r="B45" s="19">
        <v>403</v>
      </c>
      <c r="C45" s="3" t="e">
        <f t="shared" si="13"/>
        <v>#NAME?</v>
      </c>
      <c r="D45" s="3" t="e">
        <f t="shared" si="1"/>
        <v>#NAME?</v>
      </c>
      <c r="E45" s="4" t="e">
        <f t="shared" si="14"/>
        <v>#NAME?</v>
      </c>
      <c r="F45" s="67" t="e">
        <f t="shared" si="15"/>
        <v>#NAME?</v>
      </c>
      <c r="G45" s="4" t="e">
        <f t="shared" si="16"/>
        <v>#NAME?</v>
      </c>
      <c r="H45" s="3" t="e">
        <f t="shared" si="17"/>
        <v>#NAME?</v>
      </c>
      <c r="I45" s="3" t="e">
        <f t="shared" si="18"/>
        <v>#NAME?</v>
      </c>
      <c r="J45" s="3" t="e">
        <f t="shared" si="19"/>
        <v>#NAME?</v>
      </c>
      <c r="K45" s="84" t="e">
        <f t="shared" si="20"/>
        <v>#NAME?</v>
      </c>
      <c r="L45" s="84" t="e">
        <f t="shared" si="21"/>
        <v>#NAME?</v>
      </c>
      <c r="M45" s="84" t="e">
        <f t="shared" si="10"/>
        <v>#NAME?</v>
      </c>
      <c r="N45" s="3" t="e">
        <f t="shared" si="11"/>
        <v>#NAME?</v>
      </c>
      <c r="O45" s="3" t="e">
        <f t="shared" si="12"/>
        <v>#NAME?</v>
      </c>
    </row>
    <row r="46" spans="1:15" ht="12.75">
      <c r="A46" s="18">
        <v>45</v>
      </c>
      <c r="B46" s="19">
        <v>404</v>
      </c>
      <c r="C46" s="3" t="e">
        <f t="shared" si="13"/>
        <v>#NAME?</v>
      </c>
      <c r="D46" s="3" t="e">
        <f t="shared" si="1"/>
        <v>#NAME?</v>
      </c>
      <c r="E46" s="4" t="e">
        <f t="shared" si="14"/>
        <v>#NAME?</v>
      </c>
      <c r="F46" s="67" t="e">
        <f t="shared" si="15"/>
        <v>#NAME?</v>
      </c>
      <c r="G46" s="4" t="e">
        <f t="shared" si="16"/>
        <v>#NAME?</v>
      </c>
      <c r="H46" s="3" t="e">
        <f t="shared" si="17"/>
        <v>#NAME?</v>
      </c>
      <c r="I46" s="3" t="e">
        <f t="shared" si="18"/>
        <v>#NAME?</v>
      </c>
      <c r="J46" s="3" t="e">
        <f t="shared" si="19"/>
        <v>#NAME?</v>
      </c>
      <c r="K46" s="84" t="e">
        <f t="shared" si="20"/>
        <v>#NAME?</v>
      </c>
      <c r="L46" s="84" t="e">
        <f t="shared" si="21"/>
        <v>#NAME?</v>
      </c>
      <c r="M46" s="84" t="e">
        <f t="shared" si="10"/>
        <v>#NAME?</v>
      </c>
      <c r="N46" s="3" t="e">
        <f t="shared" si="11"/>
        <v>#NAME?</v>
      </c>
      <c r="O46" s="3" t="e">
        <f t="shared" si="12"/>
        <v>#NAME?</v>
      </c>
    </row>
    <row r="47" spans="1:15" ht="12.75">
      <c r="A47" s="18">
        <v>46</v>
      </c>
      <c r="B47" s="19">
        <v>405</v>
      </c>
      <c r="C47" s="3" t="e">
        <f t="shared" si="13"/>
        <v>#NAME?</v>
      </c>
      <c r="D47" s="3" t="e">
        <f t="shared" si="1"/>
        <v>#NAME?</v>
      </c>
      <c r="E47" s="4" t="e">
        <f t="shared" si="14"/>
        <v>#NAME?</v>
      </c>
      <c r="F47" s="67" t="e">
        <f t="shared" si="15"/>
        <v>#NAME?</v>
      </c>
      <c r="G47" s="4" t="e">
        <f t="shared" si="16"/>
        <v>#NAME?</v>
      </c>
      <c r="H47" s="3" t="e">
        <f t="shared" si="17"/>
        <v>#NAME?</v>
      </c>
      <c r="I47" s="3" t="e">
        <f t="shared" si="18"/>
        <v>#NAME?</v>
      </c>
      <c r="J47" s="3" t="e">
        <f t="shared" si="19"/>
        <v>#NAME?</v>
      </c>
      <c r="K47" s="84" t="e">
        <f t="shared" si="20"/>
        <v>#NAME?</v>
      </c>
      <c r="L47" s="84" t="e">
        <f t="shared" si="21"/>
        <v>#NAME?</v>
      </c>
      <c r="M47" s="84" t="e">
        <f t="shared" si="10"/>
        <v>#NAME?</v>
      </c>
      <c r="N47" s="3" t="e">
        <f t="shared" si="11"/>
        <v>#NAME?</v>
      </c>
      <c r="O47" s="3" t="e">
        <f t="shared" si="12"/>
        <v>#NAME?</v>
      </c>
    </row>
    <row r="48" spans="1:15" ht="12.75">
      <c r="A48" s="18">
        <v>47</v>
      </c>
      <c r="B48" s="19">
        <v>406</v>
      </c>
      <c r="C48" s="3" t="e">
        <f t="shared" si="13"/>
        <v>#NAME?</v>
      </c>
      <c r="D48" s="3" t="e">
        <f t="shared" si="1"/>
        <v>#NAME?</v>
      </c>
      <c r="E48" s="4" t="e">
        <f t="shared" si="14"/>
        <v>#NAME?</v>
      </c>
      <c r="F48" s="67" t="e">
        <f t="shared" si="15"/>
        <v>#NAME?</v>
      </c>
      <c r="G48" s="4" t="e">
        <f t="shared" si="16"/>
        <v>#NAME?</v>
      </c>
      <c r="H48" s="3" t="e">
        <f t="shared" si="17"/>
        <v>#NAME?</v>
      </c>
      <c r="I48" s="3" t="e">
        <f t="shared" si="18"/>
        <v>#NAME?</v>
      </c>
      <c r="J48" s="3" t="e">
        <f t="shared" si="19"/>
        <v>#NAME?</v>
      </c>
      <c r="K48" s="84" t="e">
        <f t="shared" si="20"/>
        <v>#NAME?</v>
      </c>
      <c r="L48" s="84" t="e">
        <f t="shared" si="21"/>
        <v>#NAME?</v>
      </c>
      <c r="M48" s="84" t="e">
        <f t="shared" si="10"/>
        <v>#NAME?</v>
      </c>
      <c r="N48" s="3" t="e">
        <f t="shared" si="11"/>
        <v>#NAME?</v>
      </c>
      <c r="O48" s="3" t="e">
        <f t="shared" si="12"/>
        <v>#NAME?</v>
      </c>
    </row>
    <row r="49" spans="1:15" ht="12.75">
      <c r="A49" s="18">
        <v>48</v>
      </c>
      <c r="B49" s="19">
        <v>407</v>
      </c>
      <c r="C49" s="3" t="e">
        <f t="shared" si="13"/>
        <v>#NAME?</v>
      </c>
      <c r="D49" s="3" t="e">
        <f t="shared" si="1"/>
        <v>#NAME?</v>
      </c>
      <c r="E49" s="4" t="e">
        <f t="shared" si="14"/>
        <v>#NAME?</v>
      </c>
      <c r="F49" s="67" t="e">
        <f t="shared" si="15"/>
        <v>#NAME?</v>
      </c>
      <c r="G49" s="4" t="e">
        <f t="shared" si="16"/>
        <v>#NAME?</v>
      </c>
      <c r="H49" s="3" t="e">
        <f t="shared" si="17"/>
        <v>#NAME?</v>
      </c>
      <c r="I49" s="3" t="e">
        <f t="shared" si="18"/>
        <v>#NAME?</v>
      </c>
      <c r="J49" s="3" t="e">
        <f t="shared" si="19"/>
        <v>#NAME?</v>
      </c>
      <c r="K49" s="84" t="e">
        <f t="shared" si="20"/>
        <v>#NAME?</v>
      </c>
      <c r="L49" s="84" t="e">
        <f t="shared" si="21"/>
        <v>#NAME?</v>
      </c>
      <c r="M49" s="84" t="e">
        <f t="shared" si="10"/>
        <v>#NAME?</v>
      </c>
      <c r="N49" s="3" t="e">
        <f t="shared" si="11"/>
        <v>#NAME?</v>
      </c>
      <c r="O49" s="3" t="e">
        <f t="shared" si="12"/>
        <v>#NAME?</v>
      </c>
    </row>
    <row r="50" spans="1:15" ht="12.75">
      <c r="A50" s="18">
        <v>49</v>
      </c>
      <c r="B50" s="19">
        <v>408</v>
      </c>
      <c r="C50" s="3" t="e">
        <f t="shared" si="13"/>
        <v>#NAME?</v>
      </c>
      <c r="D50" s="3" t="e">
        <f t="shared" si="1"/>
        <v>#NAME?</v>
      </c>
      <c r="E50" s="4" t="e">
        <f t="shared" si="14"/>
        <v>#NAME?</v>
      </c>
      <c r="F50" s="67" t="e">
        <f t="shared" si="15"/>
        <v>#NAME?</v>
      </c>
      <c r="G50" s="4" t="e">
        <f t="shared" si="16"/>
        <v>#NAME?</v>
      </c>
      <c r="H50" s="3" t="e">
        <f t="shared" si="17"/>
        <v>#NAME?</v>
      </c>
      <c r="I50" s="3" t="e">
        <f t="shared" si="18"/>
        <v>#NAME?</v>
      </c>
      <c r="J50" s="3" t="e">
        <f t="shared" si="19"/>
        <v>#NAME?</v>
      </c>
      <c r="K50" s="84" t="e">
        <f t="shared" si="20"/>
        <v>#NAME?</v>
      </c>
      <c r="L50" s="84" t="e">
        <f t="shared" si="21"/>
        <v>#NAME?</v>
      </c>
      <c r="M50" s="84" t="e">
        <f t="shared" si="10"/>
        <v>#NAME?</v>
      </c>
      <c r="N50" s="3" t="e">
        <f t="shared" si="11"/>
        <v>#NAME?</v>
      </c>
      <c r="O50" s="3" t="e">
        <f t="shared" si="12"/>
        <v>#NAME?</v>
      </c>
    </row>
    <row r="51" spans="1:15" ht="12.75">
      <c r="A51" s="18">
        <v>50</v>
      </c>
      <c r="B51" s="19">
        <v>409</v>
      </c>
      <c r="C51" s="3" t="e">
        <f t="shared" si="13"/>
        <v>#NAME?</v>
      </c>
      <c r="D51" s="3" t="e">
        <f t="shared" si="1"/>
        <v>#NAME?</v>
      </c>
      <c r="E51" s="4" t="e">
        <f t="shared" si="14"/>
        <v>#NAME?</v>
      </c>
      <c r="F51" s="67" t="e">
        <f t="shared" si="15"/>
        <v>#NAME?</v>
      </c>
      <c r="G51" s="4" t="e">
        <f t="shared" si="16"/>
        <v>#NAME?</v>
      </c>
      <c r="H51" s="3" t="e">
        <f t="shared" si="17"/>
        <v>#NAME?</v>
      </c>
      <c r="I51" s="3" t="e">
        <f t="shared" si="18"/>
        <v>#NAME?</v>
      </c>
      <c r="J51" s="3" t="e">
        <f t="shared" si="19"/>
        <v>#NAME?</v>
      </c>
      <c r="K51" s="84" t="e">
        <f t="shared" si="20"/>
        <v>#NAME?</v>
      </c>
      <c r="L51" s="84" t="e">
        <f t="shared" si="21"/>
        <v>#NAME?</v>
      </c>
      <c r="M51" s="84" t="e">
        <f t="shared" si="10"/>
        <v>#NAME?</v>
      </c>
      <c r="N51" s="3" t="e">
        <f t="shared" si="11"/>
        <v>#NAME?</v>
      </c>
      <c r="O51" s="3" t="e">
        <f t="shared" si="12"/>
        <v>#NAME?</v>
      </c>
    </row>
    <row r="52" spans="1:15" ht="12.75">
      <c r="A52" s="18">
        <v>51</v>
      </c>
      <c r="B52" s="19">
        <v>410</v>
      </c>
      <c r="C52" s="3" t="e">
        <f t="shared" si="13"/>
        <v>#NAME?</v>
      </c>
      <c r="D52" s="3" t="e">
        <f t="shared" si="1"/>
        <v>#NAME?</v>
      </c>
      <c r="E52" s="4" t="e">
        <f t="shared" si="14"/>
        <v>#NAME?</v>
      </c>
      <c r="F52" s="67" t="e">
        <f t="shared" si="15"/>
        <v>#NAME?</v>
      </c>
      <c r="G52" s="4" t="e">
        <f t="shared" si="16"/>
        <v>#NAME?</v>
      </c>
      <c r="H52" s="3" t="e">
        <f t="shared" si="17"/>
        <v>#NAME?</v>
      </c>
      <c r="I52" s="3" t="e">
        <f t="shared" si="18"/>
        <v>#NAME?</v>
      </c>
      <c r="J52" s="3" t="e">
        <f t="shared" si="19"/>
        <v>#NAME?</v>
      </c>
      <c r="K52" s="84" t="e">
        <f t="shared" si="20"/>
        <v>#NAME?</v>
      </c>
      <c r="L52" s="84" t="e">
        <f t="shared" si="21"/>
        <v>#NAME?</v>
      </c>
      <c r="M52" s="84" t="e">
        <f t="shared" si="10"/>
        <v>#NAME?</v>
      </c>
      <c r="N52" s="3" t="e">
        <f t="shared" si="11"/>
        <v>#NAME?</v>
      </c>
      <c r="O52" s="3" t="e">
        <f t="shared" si="12"/>
        <v>#NAME?</v>
      </c>
    </row>
    <row r="53" spans="1:15" ht="12.75">
      <c r="A53" s="18">
        <v>52</v>
      </c>
      <c r="B53" s="19">
        <v>411</v>
      </c>
      <c r="C53" s="3" t="e">
        <f t="shared" si="13"/>
        <v>#NAME?</v>
      </c>
      <c r="D53" s="3" t="e">
        <f t="shared" si="1"/>
        <v>#NAME?</v>
      </c>
      <c r="E53" s="4" t="e">
        <f t="shared" si="14"/>
        <v>#NAME?</v>
      </c>
      <c r="F53" s="67" t="e">
        <f t="shared" si="15"/>
        <v>#NAME?</v>
      </c>
      <c r="G53" s="4" t="e">
        <f t="shared" si="16"/>
        <v>#NAME?</v>
      </c>
      <c r="H53" s="3" t="e">
        <f t="shared" si="17"/>
        <v>#NAME?</v>
      </c>
      <c r="I53" s="3" t="e">
        <f t="shared" si="18"/>
        <v>#NAME?</v>
      </c>
      <c r="J53" s="3" t="e">
        <f t="shared" si="19"/>
        <v>#NAME?</v>
      </c>
      <c r="K53" s="84" t="e">
        <f t="shared" si="20"/>
        <v>#NAME?</v>
      </c>
      <c r="L53" s="84" t="e">
        <f t="shared" si="21"/>
        <v>#NAME?</v>
      </c>
      <c r="M53" s="84" t="e">
        <f t="shared" si="10"/>
        <v>#NAME?</v>
      </c>
      <c r="N53" s="3" t="e">
        <f t="shared" si="11"/>
        <v>#NAME?</v>
      </c>
      <c r="O53" s="3" t="e">
        <f t="shared" si="12"/>
        <v>#NAME?</v>
      </c>
    </row>
    <row r="54" spans="1:15" ht="12.75">
      <c r="A54" s="18">
        <v>53</v>
      </c>
      <c r="B54" s="19">
        <v>412</v>
      </c>
      <c r="C54" s="3" t="e">
        <f t="shared" si="13"/>
        <v>#NAME?</v>
      </c>
      <c r="D54" s="3" t="e">
        <f t="shared" si="1"/>
        <v>#NAME?</v>
      </c>
      <c r="E54" s="4" t="e">
        <f t="shared" si="14"/>
        <v>#NAME?</v>
      </c>
      <c r="F54" s="67" t="e">
        <f t="shared" si="15"/>
        <v>#NAME?</v>
      </c>
      <c r="G54" s="4" t="e">
        <f t="shared" si="16"/>
        <v>#NAME?</v>
      </c>
      <c r="H54" s="3" t="e">
        <f t="shared" si="17"/>
        <v>#NAME?</v>
      </c>
      <c r="I54" s="3" t="e">
        <f t="shared" si="18"/>
        <v>#NAME?</v>
      </c>
      <c r="J54" s="3" t="e">
        <f t="shared" si="19"/>
        <v>#NAME?</v>
      </c>
      <c r="K54" s="84" t="e">
        <f t="shared" si="20"/>
        <v>#NAME?</v>
      </c>
      <c r="L54" s="84" t="e">
        <f t="shared" si="21"/>
        <v>#NAME?</v>
      </c>
      <c r="M54" s="84" t="e">
        <f t="shared" si="10"/>
        <v>#NAME?</v>
      </c>
      <c r="N54" s="3" t="e">
        <f t="shared" si="11"/>
        <v>#NAME?</v>
      </c>
      <c r="O54" s="3" t="e">
        <f t="shared" si="12"/>
        <v>#NAME?</v>
      </c>
    </row>
    <row r="55" spans="1:15" ht="12.75">
      <c r="A55" s="18">
        <v>54</v>
      </c>
      <c r="B55" s="19">
        <v>413</v>
      </c>
      <c r="C55" s="3" t="e">
        <f t="shared" si="13"/>
        <v>#NAME?</v>
      </c>
      <c r="D55" s="3" t="e">
        <f t="shared" si="1"/>
        <v>#NAME?</v>
      </c>
      <c r="E55" s="4" t="e">
        <f t="shared" si="14"/>
        <v>#NAME?</v>
      </c>
      <c r="F55" s="67" t="e">
        <f t="shared" si="15"/>
        <v>#NAME?</v>
      </c>
      <c r="G55" s="4" t="e">
        <f t="shared" si="16"/>
        <v>#NAME?</v>
      </c>
      <c r="H55" s="3" t="e">
        <f t="shared" si="17"/>
        <v>#NAME?</v>
      </c>
      <c r="I55" s="3" t="e">
        <f t="shared" si="18"/>
        <v>#NAME?</v>
      </c>
      <c r="J55" s="3" t="e">
        <f t="shared" si="19"/>
        <v>#NAME?</v>
      </c>
      <c r="K55" s="84" t="e">
        <f t="shared" si="20"/>
        <v>#NAME?</v>
      </c>
      <c r="L55" s="84" t="e">
        <f t="shared" si="21"/>
        <v>#NAME?</v>
      </c>
      <c r="M55" s="84" t="e">
        <f t="shared" si="10"/>
        <v>#NAME?</v>
      </c>
      <c r="N55" s="3" t="e">
        <f t="shared" si="11"/>
        <v>#NAME?</v>
      </c>
      <c r="O55" s="3" t="e">
        <f t="shared" si="12"/>
        <v>#NAME?</v>
      </c>
    </row>
    <row r="56" spans="1:15" ht="12.75">
      <c r="A56" s="18">
        <v>55</v>
      </c>
      <c r="B56" s="19">
        <v>414</v>
      </c>
      <c r="C56" s="3" t="e">
        <f t="shared" si="13"/>
        <v>#NAME?</v>
      </c>
      <c r="D56" s="3" t="e">
        <f t="shared" si="1"/>
        <v>#NAME?</v>
      </c>
      <c r="E56" s="4" t="e">
        <f t="shared" si="14"/>
        <v>#NAME?</v>
      </c>
      <c r="F56" s="67" t="e">
        <f t="shared" si="15"/>
        <v>#NAME?</v>
      </c>
      <c r="G56" s="4" t="e">
        <f t="shared" si="16"/>
        <v>#NAME?</v>
      </c>
      <c r="H56" s="3" t="e">
        <f t="shared" si="17"/>
        <v>#NAME?</v>
      </c>
      <c r="I56" s="3" t="e">
        <f t="shared" si="18"/>
        <v>#NAME?</v>
      </c>
      <c r="J56" s="3" t="e">
        <f t="shared" si="19"/>
        <v>#NAME?</v>
      </c>
      <c r="K56" s="84" t="e">
        <f t="shared" si="20"/>
        <v>#NAME?</v>
      </c>
      <c r="L56" s="84" t="e">
        <f t="shared" si="21"/>
        <v>#NAME?</v>
      </c>
      <c r="M56" s="84" t="e">
        <f t="shared" si="10"/>
        <v>#NAME?</v>
      </c>
      <c r="N56" s="3" t="e">
        <f t="shared" si="11"/>
        <v>#NAME?</v>
      </c>
      <c r="O56" s="3" t="e">
        <f t="shared" si="12"/>
        <v>#NAME?</v>
      </c>
    </row>
    <row r="57" spans="1:15" ht="12.75">
      <c r="A57" s="18">
        <v>56</v>
      </c>
      <c r="B57" s="19">
        <v>415</v>
      </c>
      <c r="C57" s="3" t="e">
        <f t="shared" si="13"/>
        <v>#NAME?</v>
      </c>
      <c r="D57" s="3" t="e">
        <f t="shared" si="1"/>
        <v>#NAME?</v>
      </c>
      <c r="E57" s="4" t="e">
        <f t="shared" si="14"/>
        <v>#NAME?</v>
      </c>
      <c r="F57" s="67" t="e">
        <f t="shared" si="15"/>
        <v>#NAME?</v>
      </c>
      <c r="G57" s="4" t="e">
        <f t="shared" si="16"/>
        <v>#NAME?</v>
      </c>
      <c r="H57" s="3" t="e">
        <f t="shared" si="17"/>
        <v>#NAME?</v>
      </c>
      <c r="I57" s="3" t="e">
        <f t="shared" si="18"/>
        <v>#NAME?</v>
      </c>
      <c r="J57" s="3" t="e">
        <f t="shared" si="19"/>
        <v>#NAME?</v>
      </c>
      <c r="K57" s="84" t="e">
        <f t="shared" si="20"/>
        <v>#NAME?</v>
      </c>
      <c r="L57" s="84" t="e">
        <f t="shared" si="21"/>
        <v>#NAME?</v>
      </c>
      <c r="M57" s="84" t="e">
        <f t="shared" si="10"/>
        <v>#NAME?</v>
      </c>
      <c r="N57" s="3" t="e">
        <f t="shared" si="11"/>
        <v>#NAME?</v>
      </c>
      <c r="O57" s="3" t="e">
        <f t="shared" si="12"/>
        <v>#NAME?</v>
      </c>
    </row>
    <row r="58" spans="1:15" ht="12.75">
      <c r="A58" s="18">
        <v>57</v>
      </c>
      <c r="B58" s="19">
        <v>416</v>
      </c>
      <c r="C58" s="3" t="e">
        <f t="shared" si="13"/>
        <v>#NAME?</v>
      </c>
      <c r="D58" s="3" t="e">
        <f t="shared" si="1"/>
        <v>#NAME?</v>
      </c>
      <c r="E58" s="4" t="e">
        <f t="shared" si="14"/>
        <v>#NAME?</v>
      </c>
      <c r="F58" s="67" t="e">
        <f t="shared" si="15"/>
        <v>#NAME?</v>
      </c>
      <c r="G58" s="4" t="e">
        <f t="shared" si="16"/>
        <v>#NAME?</v>
      </c>
      <c r="H58" s="3" t="e">
        <f t="shared" si="17"/>
        <v>#NAME?</v>
      </c>
      <c r="I58" s="3" t="e">
        <f t="shared" si="18"/>
        <v>#NAME?</v>
      </c>
      <c r="J58" s="3" t="e">
        <f t="shared" si="19"/>
        <v>#NAME?</v>
      </c>
      <c r="K58" s="84" t="e">
        <f t="shared" si="20"/>
        <v>#NAME?</v>
      </c>
      <c r="L58" s="84" t="e">
        <f t="shared" si="21"/>
        <v>#NAME?</v>
      </c>
      <c r="M58" s="84" t="e">
        <f t="shared" si="10"/>
        <v>#NAME?</v>
      </c>
      <c r="N58" s="3" t="e">
        <f t="shared" si="11"/>
        <v>#NAME?</v>
      </c>
      <c r="O58" s="3" t="e">
        <f t="shared" si="12"/>
        <v>#NAME?</v>
      </c>
    </row>
    <row r="59" spans="1:15" ht="12.75">
      <c r="A59" s="18">
        <v>58</v>
      </c>
      <c r="B59" s="19">
        <v>417</v>
      </c>
      <c r="C59" s="3" t="e">
        <f t="shared" si="13"/>
        <v>#NAME?</v>
      </c>
      <c r="D59" s="3" t="e">
        <f t="shared" si="1"/>
        <v>#NAME?</v>
      </c>
      <c r="E59" s="4" t="e">
        <f t="shared" si="14"/>
        <v>#NAME?</v>
      </c>
      <c r="F59" s="67" t="e">
        <f t="shared" si="15"/>
        <v>#NAME?</v>
      </c>
      <c r="G59" s="4" t="e">
        <f t="shared" si="16"/>
        <v>#NAME?</v>
      </c>
      <c r="H59" s="3" t="e">
        <f t="shared" si="17"/>
        <v>#NAME?</v>
      </c>
      <c r="I59" s="3" t="e">
        <f t="shared" si="18"/>
        <v>#NAME?</v>
      </c>
      <c r="J59" s="3" t="e">
        <f t="shared" si="19"/>
        <v>#NAME?</v>
      </c>
      <c r="K59" s="84" t="e">
        <f t="shared" si="20"/>
        <v>#NAME?</v>
      </c>
      <c r="L59" s="84" t="e">
        <f t="shared" si="21"/>
        <v>#NAME?</v>
      </c>
      <c r="M59" s="84" t="e">
        <f t="shared" si="10"/>
        <v>#NAME?</v>
      </c>
      <c r="N59" s="3" t="e">
        <f t="shared" si="11"/>
        <v>#NAME?</v>
      </c>
      <c r="O59" s="3" t="e">
        <f t="shared" si="12"/>
        <v>#NAME?</v>
      </c>
    </row>
    <row r="60" spans="1:15" ht="12.75">
      <c r="A60" s="18">
        <v>59</v>
      </c>
      <c r="B60" s="19">
        <v>418</v>
      </c>
      <c r="C60" s="3" t="e">
        <f t="shared" si="13"/>
        <v>#NAME?</v>
      </c>
      <c r="D60" s="3" t="e">
        <f t="shared" si="1"/>
        <v>#NAME?</v>
      </c>
      <c r="E60" s="4" t="e">
        <f t="shared" si="14"/>
        <v>#NAME?</v>
      </c>
      <c r="F60" s="67" t="e">
        <f t="shared" si="15"/>
        <v>#NAME?</v>
      </c>
      <c r="G60" s="4" t="e">
        <f t="shared" si="16"/>
        <v>#NAME?</v>
      </c>
      <c r="H60" s="3" t="e">
        <f t="shared" si="17"/>
        <v>#NAME?</v>
      </c>
      <c r="I60" s="3" t="e">
        <f t="shared" si="18"/>
        <v>#NAME?</v>
      </c>
      <c r="J60" s="3" t="e">
        <f t="shared" si="19"/>
        <v>#NAME?</v>
      </c>
      <c r="K60" s="84" t="e">
        <f t="shared" si="20"/>
        <v>#NAME?</v>
      </c>
      <c r="L60" s="84" t="e">
        <f t="shared" si="21"/>
        <v>#NAME?</v>
      </c>
      <c r="M60" s="84" t="e">
        <f t="shared" si="10"/>
        <v>#NAME?</v>
      </c>
      <c r="N60" s="3" t="e">
        <f t="shared" si="11"/>
        <v>#NAME?</v>
      </c>
      <c r="O60" s="3" t="e">
        <f t="shared" si="12"/>
        <v>#NAME?</v>
      </c>
    </row>
    <row r="61" spans="1:15" ht="12.75">
      <c r="A61" s="18">
        <v>60</v>
      </c>
      <c r="B61" s="19">
        <v>419</v>
      </c>
      <c r="C61" s="3" t="e">
        <f t="shared" si="13"/>
        <v>#NAME?</v>
      </c>
      <c r="D61" s="3" t="e">
        <f t="shared" si="1"/>
        <v>#NAME?</v>
      </c>
      <c r="E61" s="4" t="e">
        <f t="shared" si="14"/>
        <v>#NAME?</v>
      </c>
      <c r="F61" s="67" t="e">
        <f t="shared" si="15"/>
        <v>#NAME?</v>
      </c>
      <c r="G61" s="4" t="e">
        <f t="shared" si="16"/>
        <v>#NAME?</v>
      </c>
      <c r="H61" s="3" t="e">
        <f t="shared" si="17"/>
        <v>#NAME?</v>
      </c>
      <c r="I61" s="3" t="e">
        <f t="shared" si="18"/>
        <v>#NAME?</v>
      </c>
      <c r="J61" s="3" t="e">
        <f t="shared" si="19"/>
        <v>#NAME?</v>
      </c>
      <c r="K61" s="84" t="e">
        <f t="shared" si="20"/>
        <v>#NAME?</v>
      </c>
      <c r="L61" s="84" t="e">
        <f t="shared" si="21"/>
        <v>#NAME?</v>
      </c>
      <c r="M61" s="84" t="e">
        <f t="shared" si="10"/>
        <v>#NAME?</v>
      </c>
      <c r="N61" s="3" t="e">
        <f t="shared" si="11"/>
        <v>#NAME?</v>
      </c>
      <c r="O61" s="3" t="e">
        <f t="shared" si="12"/>
        <v>#NAME?</v>
      </c>
    </row>
    <row r="62" spans="1:15" ht="12.75">
      <c r="A62" s="18">
        <v>61</v>
      </c>
      <c r="B62" s="19">
        <v>420</v>
      </c>
      <c r="C62" s="3" t="e">
        <f t="shared" si="13"/>
        <v>#NAME?</v>
      </c>
      <c r="D62" s="3" t="e">
        <f t="shared" si="1"/>
        <v>#NAME?</v>
      </c>
      <c r="E62" s="4" t="e">
        <f t="shared" si="14"/>
        <v>#NAME?</v>
      </c>
      <c r="F62" s="67" t="e">
        <f t="shared" si="15"/>
        <v>#NAME?</v>
      </c>
      <c r="G62" s="4" t="e">
        <f t="shared" si="16"/>
        <v>#NAME?</v>
      </c>
      <c r="H62" s="3" t="e">
        <f t="shared" si="17"/>
        <v>#NAME?</v>
      </c>
      <c r="I62" s="3" t="e">
        <f t="shared" si="18"/>
        <v>#NAME?</v>
      </c>
      <c r="J62" s="3" t="e">
        <f t="shared" si="19"/>
        <v>#NAME?</v>
      </c>
      <c r="K62" s="84" t="e">
        <f t="shared" si="20"/>
        <v>#NAME?</v>
      </c>
      <c r="L62" s="84" t="e">
        <f t="shared" si="21"/>
        <v>#NAME?</v>
      </c>
      <c r="M62" s="84" t="e">
        <f t="shared" si="10"/>
        <v>#NAME?</v>
      </c>
      <c r="N62" s="3" t="e">
        <f t="shared" si="11"/>
        <v>#NAME?</v>
      </c>
      <c r="O62" s="3" t="e">
        <f t="shared" si="12"/>
        <v>#NAME?</v>
      </c>
    </row>
    <row r="63" spans="1:15" ht="12.75">
      <c r="A63" s="18">
        <v>62</v>
      </c>
      <c r="B63" s="19">
        <v>421</v>
      </c>
      <c r="C63" s="3" t="e">
        <f t="shared" si="13"/>
        <v>#NAME?</v>
      </c>
      <c r="D63" s="3" t="e">
        <f t="shared" si="1"/>
        <v>#NAME?</v>
      </c>
      <c r="E63" s="4" t="e">
        <f t="shared" si="14"/>
        <v>#NAME?</v>
      </c>
      <c r="F63" s="67" t="e">
        <f t="shared" si="15"/>
        <v>#NAME?</v>
      </c>
      <c r="G63" s="4" t="e">
        <f t="shared" si="16"/>
        <v>#NAME?</v>
      </c>
      <c r="H63" s="3" t="e">
        <f t="shared" si="17"/>
        <v>#NAME?</v>
      </c>
      <c r="I63" s="3" t="e">
        <f t="shared" si="18"/>
        <v>#NAME?</v>
      </c>
      <c r="J63" s="3" t="e">
        <f t="shared" si="19"/>
        <v>#NAME?</v>
      </c>
      <c r="K63" s="84" t="e">
        <f t="shared" si="20"/>
        <v>#NAME?</v>
      </c>
      <c r="L63" s="84" t="e">
        <f t="shared" si="21"/>
        <v>#NAME?</v>
      </c>
      <c r="M63" s="84" t="e">
        <f t="shared" si="10"/>
        <v>#NAME?</v>
      </c>
      <c r="N63" s="3" t="e">
        <f t="shared" si="11"/>
        <v>#NAME?</v>
      </c>
      <c r="O63" s="3" t="e">
        <f t="shared" si="12"/>
        <v>#NAME?</v>
      </c>
    </row>
    <row r="64" spans="1:15" ht="12.75">
      <c r="A64" s="18">
        <v>63</v>
      </c>
      <c r="B64" s="19">
        <v>422</v>
      </c>
      <c r="C64" s="3" t="e">
        <f t="shared" si="13"/>
        <v>#NAME?</v>
      </c>
      <c r="D64" s="3" t="e">
        <f t="shared" si="1"/>
        <v>#NAME?</v>
      </c>
      <c r="E64" s="4" t="e">
        <f t="shared" si="14"/>
        <v>#NAME?</v>
      </c>
      <c r="F64" s="67" t="e">
        <f t="shared" si="15"/>
        <v>#NAME?</v>
      </c>
      <c r="G64" s="4" t="e">
        <f t="shared" si="16"/>
        <v>#NAME?</v>
      </c>
      <c r="H64" s="3" t="e">
        <f t="shared" si="17"/>
        <v>#NAME?</v>
      </c>
      <c r="I64" s="3" t="e">
        <f t="shared" si="18"/>
        <v>#NAME?</v>
      </c>
      <c r="J64" s="3" t="e">
        <f t="shared" si="19"/>
        <v>#NAME?</v>
      </c>
      <c r="K64" s="84" t="e">
        <f t="shared" si="20"/>
        <v>#NAME?</v>
      </c>
      <c r="L64" s="84" t="e">
        <f t="shared" si="21"/>
        <v>#NAME?</v>
      </c>
      <c r="M64" s="84" t="e">
        <f t="shared" si="10"/>
        <v>#NAME?</v>
      </c>
      <c r="N64" s="3" t="e">
        <f t="shared" si="11"/>
        <v>#NAME?</v>
      </c>
      <c r="O64" s="3" t="e">
        <f t="shared" si="12"/>
        <v>#NAME?</v>
      </c>
    </row>
    <row r="65" spans="1:15" ht="12.75">
      <c r="A65" s="18">
        <v>64</v>
      </c>
      <c r="B65" s="19">
        <v>423</v>
      </c>
      <c r="C65" s="3" t="e">
        <f t="shared" si="13"/>
        <v>#NAME?</v>
      </c>
      <c r="D65" s="3" t="e">
        <f t="shared" si="1"/>
        <v>#NAME?</v>
      </c>
      <c r="E65" s="4" t="e">
        <f t="shared" si="14"/>
        <v>#NAME?</v>
      </c>
      <c r="F65" s="67" t="e">
        <f t="shared" si="15"/>
        <v>#NAME?</v>
      </c>
      <c r="G65" s="4" t="e">
        <f t="shared" si="16"/>
        <v>#NAME?</v>
      </c>
      <c r="H65" s="3" t="e">
        <f t="shared" si="17"/>
        <v>#NAME?</v>
      </c>
      <c r="I65" s="3" t="e">
        <f t="shared" si="18"/>
        <v>#NAME?</v>
      </c>
      <c r="J65" s="3" t="e">
        <f t="shared" si="19"/>
        <v>#NAME?</v>
      </c>
      <c r="K65" s="84" t="e">
        <f t="shared" si="20"/>
        <v>#NAME?</v>
      </c>
      <c r="L65" s="84" t="e">
        <f t="shared" si="21"/>
        <v>#NAME?</v>
      </c>
      <c r="M65" s="84" t="e">
        <f t="shared" si="10"/>
        <v>#NAME?</v>
      </c>
      <c r="N65" s="3" t="e">
        <f t="shared" si="11"/>
        <v>#NAME?</v>
      </c>
      <c r="O65" s="3" t="e">
        <f t="shared" si="12"/>
        <v>#NAME?</v>
      </c>
    </row>
    <row r="66" spans="1:15" ht="12.75">
      <c r="A66" s="18">
        <v>65</v>
      </c>
      <c r="B66" s="19">
        <v>424</v>
      </c>
      <c r="C66" s="3" t="e">
        <f aca="true" t="shared" si="22" ref="C66:C97">IF(ISBLANK(B66)," ",VLOOKUP(B66,reg,2,FALSE))</f>
        <v>#NAME?</v>
      </c>
      <c r="D66" s="3" t="e">
        <f t="shared" si="1"/>
        <v>#NAME?</v>
      </c>
      <c r="E66" s="4" t="e">
        <f aca="true" t="shared" si="23" ref="E66:E97">IF(ISBLANK(B66)," ",VLOOKUP(B66,reg,3,FALSE))</f>
        <v>#NAME?</v>
      </c>
      <c r="F66" s="67" t="e">
        <f aca="true" t="shared" si="24" ref="F66:F97">IF(ISBLANK(B66)," ",VLOOKUP(B66,reg,4,FALSE))</f>
        <v>#NAME?</v>
      </c>
      <c r="G66" s="4" t="e">
        <f aca="true" t="shared" si="25" ref="G66:G97">IF(ISBLANK(B66)," ",VLOOKUP(B66,reg,5,FALSE))</f>
        <v>#NAME?</v>
      </c>
      <c r="H66" s="3" t="e">
        <f aca="true" t="shared" si="26" ref="H66:H97">IF((C66="M"),VLOOKUP(K66,mag_gr,3),IF((C66="V"),VLOOKUP(K66,vag_gr,3)))</f>
        <v>#NAME?</v>
      </c>
      <c r="I66" s="3" t="e">
        <f aca="true" t="shared" si="27" ref="I66:I97">IF(ISBLANK(F66),"",VLOOKUP(M66,mag,3,FALSE))</f>
        <v>#NAME?</v>
      </c>
      <c r="J66" s="3" t="e">
        <f aca="true" t="shared" si="28" ref="J66:J97">IF(ISBLANK(F66),"",VLOOKUP(M66,vag,3,FALSE))</f>
        <v>#NAME?</v>
      </c>
      <c r="K66" s="84" t="e">
        <f aca="true" t="shared" si="29" ref="K66:K97">IF(ISBLANK(F66),"",VLOOKUP(M66,mag,2,FALSE))</f>
        <v>#NAME?</v>
      </c>
      <c r="L66" s="84" t="e">
        <f aca="true" t="shared" si="30" ref="L66:L97">IF(ISBLANK(F66),"",VLOOKUP(M66,vag,2,FALSE))</f>
        <v>#NAME?</v>
      </c>
      <c r="M66" s="84" t="e">
        <f t="shared" si="10"/>
        <v>#NAME?</v>
      </c>
      <c r="N66" s="3" t="e">
        <f t="shared" si="11"/>
        <v>#NAME?</v>
      </c>
      <c r="O66" s="3" t="e">
        <f t="shared" si="12"/>
        <v>#NAME?</v>
      </c>
    </row>
    <row r="67" spans="1:15" ht="12.75">
      <c r="A67" s="18">
        <v>66</v>
      </c>
      <c r="B67" s="19">
        <v>425</v>
      </c>
      <c r="C67" s="3" t="e">
        <f t="shared" si="22"/>
        <v>#NAME?</v>
      </c>
      <c r="D67" s="3" t="e">
        <f t="shared" si="1"/>
        <v>#NAME?</v>
      </c>
      <c r="E67" s="4" t="e">
        <f t="shared" si="23"/>
        <v>#NAME?</v>
      </c>
      <c r="F67" s="67" t="e">
        <f t="shared" si="24"/>
        <v>#NAME?</v>
      </c>
      <c r="G67" s="4" t="e">
        <f t="shared" si="25"/>
        <v>#NAME?</v>
      </c>
      <c r="H67" s="3" t="e">
        <f t="shared" si="26"/>
        <v>#NAME?</v>
      </c>
      <c r="I67" s="3" t="e">
        <f t="shared" si="27"/>
        <v>#NAME?</v>
      </c>
      <c r="J67" s="3" t="e">
        <f t="shared" si="28"/>
        <v>#NAME?</v>
      </c>
      <c r="K67" s="84" t="e">
        <f t="shared" si="29"/>
        <v>#NAME?</v>
      </c>
      <c r="L67" s="84" t="e">
        <f t="shared" si="30"/>
        <v>#NAME?</v>
      </c>
      <c r="M67" s="84" t="e">
        <f t="shared" si="10"/>
        <v>#NAME?</v>
      </c>
      <c r="N67" s="3" t="e">
        <f t="shared" si="11"/>
        <v>#NAME?</v>
      </c>
      <c r="O67" s="3" t="e">
        <f t="shared" si="12"/>
        <v>#NAME?</v>
      </c>
    </row>
    <row r="68" spans="1:15" ht="12.75">
      <c r="A68" s="18">
        <v>67</v>
      </c>
      <c r="B68" s="19">
        <v>426</v>
      </c>
      <c r="C68" s="3" t="e">
        <f t="shared" si="22"/>
        <v>#NAME?</v>
      </c>
      <c r="D68" s="3" t="e">
        <f t="shared" si="1"/>
        <v>#NAME?</v>
      </c>
      <c r="E68" s="4" t="e">
        <f t="shared" si="23"/>
        <v>#NAME?</v>
      </c>
      <c r="F68" s="67" t="e">
        <f t="shared" si="24"/>
        <v>#NAME?</v>
      </c>
      <c r="G68" s="4" t="e">
        <f t="shared" si="25"/>
        <v>#NAME?</v>
      </c>
      <c r="H68" s="3" t="e">
        <f t="shared" si="26"/>
        <v>#NAME?</v>
      </c>
      <c r="I68" s="3" t="e">
        <f t="shared" si="27"/>
        <v>#NAME?</v>
      </c>
      <c r="J68" s="3" t="e">
        <f t="shared" si="28"/>
        <v>#NAME?</v>
      </c>
      <c r="K68" s="84" t="e">
        <f t="shared" si="29"/>
        <v>#NAME?</v>
      </c>
      <c r="L68" s="84" t="e">
        <f t="shared" si="30"/>
        <v>#NAME?</v>
      </c>
      <c r="M68" s="84" t="e">
        <f t="shared" si="10"/>
        <v>#NAME?</v>
      </c>
      <c r="N68" s="3" t="e">
        <f t="shared" si="11"/>
        <v>#NAME?</v>
      </c>
      <c r="O68" s="3" t="e">
        <f t="shared" si="12"/>
        <v>#NAME?</v>
      </c>
    </row>
    <row r="69" spans="1:15" ht="12.75">
      <c r="A69" s="18">
        <v>68</v>
      </c>
      <c r="B69" s="19">
        <v>427</v>
      </c>
      <c r="C69" s="3" t="e">
        <f t="shared" si="22"/>
        <v>#NAME?</v>
      </c>
      <c r="D69" s="3" t="e">
        <f t="shared" si="1"/>
        <v>#NAME?</v>
      </c>
      <c r="E69" s="4" t="e">
        <f t="shared" si="23"/>
        <v>#NAME?</v>
      </c>
      <c r="F69" s="67" t="e">
        <f t="shared" si="24"/>
        <v>#NAME?</v>
      </c>
      <c r="G69" s="4" t="e">
        <f t="shared" si="25"/>
        <v>#NAME?</v>
      </c>
      <c r="H69" s="3" t="e">
        <f t="shared" si="26"/>
        <v>#NAME?</v>
      </c>
      <c r="I69" s="3" t="e">
        <f t="shared" si="27"/>
        <v>#NAME?</v>
      </c>
      <c r="J69" s="3" t="e">
        <f t="shared" si="28"/>
        <v>#NAME?</v>
      </c>
      <c r="K69" s="84" t="e">
        <f t="shared" si="29"/>
        <v>#NAME?</v>
      </c>
      <c r="L69" s="84" t="e">
        <f t="shared" si="30"/>
        <v>#NAME?</v>
      </c>
      <c r="M69" s="84" t="e">
        <f t="shared" si="10"/>
        <v>#NAME?</v>
      </c>
      <c r="N69" s="3" t="e">
        <f t="shared" si="11"/>
        <v>#NAME?</v>
      </c>
      <c r="O69" s="3" t="e">
        <f t="shared" si="12"/>
        <v>#NAME?</v>
      </c>
    </row>
    <row r="70" spans="1:15" ht="12.75">
      <c r="A70" s="18">
        <v>69</v>
      </c>
      <c r="B70" s="19">
        <v>428</v>
      </c>
      <c r="C70" s="3" t="e">
        <f t="shared" si="22"/>
        <v>#NAME?</v>
      </c>
      <c r="D70" s="3" t="e">
        <f t="shared" si="1"/>
        <v>#NAME?</v>
      </c>
      <c r="E70" s="4" t="e">
        <f t="shared" si="23"/>
        <v>#NAME?</v>
      </c>
      <c r="F70" s="67" t="e">
        <f t="shared" si="24"/>
        <v>#NAME?</v>
      </c>
      <c r="G70" s="4" t="e">
        <f t="shared" si="25"/>
        <v>#NAME?</v>
      </c>
      <c r="H70" s="3" t="e">
        <f t="shared" si="26"/>
        <v>#NAME?</v>
      </c>
      <c r="I70" s="3" t="e">
        <f t="shared" si="27"/>
        <v>#NAME?</v>
      </c>
      <c r="J70" s="3" t="e">
        <f t="shared" si="28"/>
        <v>#NAME?</v>
      </c>
      <c r="K70" s="84" t="e">
        <f t="shared" si="29"/>
        <v>#NAME?</v>
      </c>
      <c r="L70" s="84" t="e">
        <f t="shared" si="30"/>
        <v>#NAME?</v>
      </c>
      <c r="M70" s="84" t="e">
        <f t="shared" si="10"/>
        <v>#NAME?</v>
      </c>
      <c r="N70" s="3" t="e">
        <f t="shared" si="11"/>
        <v>#NAME?</v>
      </c>
      <c r="O70" s="3" t="e">
        <f t="shared" si="12"/>
        <v>#NAME?</v>
      </c>
    </row>
    <row r="71" spans="1:15" ht="12.75">
      <c r="A71" s="18">
        <v>70</v>
      </c>
      <c r="B71" s="19">
        <v>429</v>
      </c>
      <c r="C71" s="3" t="e">
        <f t="shared" si="22"/>
        <v>#NAME?</v>
      </c>
      <c r="D71" s="3" t="e">
        <f t="shared" si="1"/>
        <v>#NAME?</v>
      </c>
      <c r="E71" s="4" t="e">
        <f t="shared" si="23"/>
        <v>#NAME?</v>
      </c>
      <c r="F71" s="67" t="e">
        <f t="shared" si="24"/>
        <v>#NAME?</v>
      </c>
      <c r="G71" s="4" t="e">
        <f t="shared" si="25"/>
        <v>#NAME?</v>
      </c>
      <c r="H71" s="3" t="e">
        <f t="shared" si="26"/>
        <v>#NAME?</v>
      </c>
      <c r="I71" s="3" t="e">
        <f t="shared" si="27"/>
        <v>#NAME?</v>
      </c>
      <c r="J71" s="3" t="e">
        <f t="shared" si="28"/>
        <v>#NAME?</v>
      </c>
      <c r="K71" s="84" t="e">
        <f t="shared" si="29"/>
        <v>#NAME?</v>
      </c>
      <c r="L71" s="84" t="e">
        <f t="shared" si="30"/>
        <v>#NAME?</v>
      </c>
      <c r="M71" s="84" t="e">
        <f t="shared" si="10"/>
        <v>#NAME?</v>
      </c>
      <c r="N71" s="3" t="e">
        <f t="shared" si="11"/>
        <v>#NAME?</v>
      </c>
      <c r="O71" s="3" t="e">
        <f t="shared" si="12"/>
        <v>#NAME?</v>
      </c>
    </row>
    <row r="72" spans="1:15" ht="12.75">
      <c r="A72" s="18">
        <v>71</v>
      </c>
      <c r="B72" s="19">
        <v>430</v>
      </c>
      <c r="C72" s="3" t="e">
        <f t="shared" si="22"/>
        <v>#NAME?</v>
      </c>
      <c r="D72" s="3" t="e">
        <f t="shared" si="1"/>
        <v>#NAME?</v>
      </c>
      <c r="E72" s="4" t="e">
        <f t="shared" si="23"/>
        <v>#NAME?</v>
      </c>
      <c r="F72" s="67" t="e">
        <f t="shared" si="24"/>
        <v>#NAME?</v>
      </c>
      <c r="G72" s="4" t="e">
        <f t="shared" si="25"/>
        <v>#NAME?</v>
      </c>
      <c r="H72" s="3" t="e">
        <f t="shared" si="26"/>
        <v>#NAME?</v>
      </c>
      <c r="I72" s="3" t="e">
        <f t="shared" si="27"/>
        <v>#NAME?</v>
      </c>
      <c r="J72" s="3" t="e">
        <f t="shared" si="28"/>
        <v>#NAME?</v>
      </c>
      <c r="K72" s="84" t="e">
        <f t="shared" si="29"/>
        <v>#NAME?</v>
      </c>
      <c r="L72" s="84" t="e">
        <f t="shared" si="30"/>
        <v>#NAME?</v>
      </c>
      <c r="M72" s="84" t="e">
        <f t="shared" si="10"/>
        <v>#NAME?</v>
      </c>
      <c r="N72" s="3" t="e">
        <f t="shared" si="11"/>
        <v>#NAME?</v>
      </c>
      <c r="O72" s="3" t="e">
        <f t="shared" si="12"/>
        <v>#NAME?</v>
      </c>
    </row>
    <row r="73" spans="1:15" ht="12.75">
      <c r="A73" s="18">
        <v>72</v>
      </c>
      <c r="B73" s="19">
        <v>431</v>
      </c>
      <c r="C73" s="3" t="e">
        <f t="shared" si="22"/>
        <v>#NAME?</v>
      </c>
      <c r="D73" s="3" t="e">
        <f t="shared" si="1"/>
        <v>#NAME?</v>
      </c>
      <c r="E73" s="4" t="e">
        <f t="shared" si="23"/>
        <v>#NAME?</v>
      </c>
      <c r="F73" s="67" t="e">
        <f t="shared" si="24"/>
        <v>#NAME?</v>
      </c>
      <c r="G73" s="4" t="e">
        <f t="shared" si="25"/>
        <v>#NAME?</v>
      </c>
      <c r="H73" s="3" t="e">
        <f t="shared" si="26"/>
        <v>#NAME?</v>
      </c>
      <c r="I73" s="3" t="e">
        <f t="shared" si="27"/>
        <v>#NAME?</v>
      </c>
      <c r="J73" s="3" t="e">
        <f t="shared" si="28"/>
        <v>#NAME?</v>
      </c>
      <c r="K73" s="84" t="e">
        <f t="shared" si="29"/>
        <v>#NAME?</v>
      </c>
      <c r="L73" s="84" t="e">
        <f t="shared" si="30"/>
        <v>#NAME?</v>
      </c>
      <c r="M73" s="84" t="e">
        <f t="shared" si="10"/>
        <v>#NAME?</v>
      </c>
      <c r="N73" s="3" t="e">
        <f t="shared" si="11"/>
        <v>#NAME?</v>
      </c>
      <c r="O73" s="3" t="e">
        <f t="shared" si="12"/>
        <v>#NAME?</v>
      </c>
    </row>
    <row r="74" spans="1:15" ht="12.75">
      <c r="A74" s="18">
        <v>73</v>
      </c>
      <c r="B74" s="19">
        <v>432</v>
      </c>
      <c r="C74" s="3" t="e">
        <f t="shared" si="22"/>
        <v>#NAME?</v>
      </c>
      <c r="D74" s="3" t="e">
        <f t="shared" si="1"/>
        <v>#NAME?</v>
      </c>
      <c r="E74" s="4" t="e">
        <f t="shared" si="23"/>
        <v>#NAME?</v>
      </c>
      <c r="F74" s="67" t="e">
        <f t="shared" si="24"/>
        <v>#NAME?</v>
      </c>
      <c r="G74" s="4" t="e">
        <f t="shared" si="25"/>
        <v>#NAME?</v>
      </c>
      <c r="H74" s="3" t="e">
        <f t="shared" si="26"/>
        <v>#NAME?</v>
      </c>
      <c r="I74" s="3" t="e">
        <f t="shared" si="27"/>
        <v>#NAME?</v>
      </c>
      <c r="J74" s="3" t="e">
        <f t="shared" si="28"/>
        <v>#NAME?</v>
      </c>
      <c r="K74" s="84" t="e">
        <f t="shared" si="29"/>
        <v>#NAME?</v>
      </c>
      <c r="L74" s="84" t="e">
        <f t="shared" si="30"/>
        <v>#NAME?</v>
      </c>
      <c r="M74" s="84" t="e">
        <f t="shared" si="10"/>
        <v>#NAME?</v>
      </c>
      <c r="N74" s="3" t="e">
        <f t="shared" si="11"/>
        <v>#NAME?</v>
      </c>
      <c r="O74" s="3" t="e">
        <f t="shared" si="12"/>
        <v>#NAME?</v>
      </c>
    </row>
    <row r="75" spans="1:15" ht="12.75">
      <c r="A75" s="18">
        <v>74</v>
      </c>
      <c r="B75" s="19">
        <v>433</v>
      </c>
      <c r="C75" s="3" t="e">
        <f t="shared" si="22"/>
        <v>#NAME?</v>
      </c>
      <c r="D75" s="3" t="e">
        <f t="shared" si="1"/>
        <v>#NAME?</v>
      </c>
      <c r="E75" s="4" t="e">
        <f t="shared" si="23"/>
        <v>#NAME?</v>
      </c>
      <c r="F75" s="67" t="e">
        <f t="shared" si="24"/>
        <v>#NAME?</v>
      </c>
      <c r="G75" s="4" t="e">
        <f t="shared" si="25"/>
        <v>#NAME?</v>
      </c>
      <c r="H75" s="3" t="e">
        <f t="shared" si="26"/>
        <v>#NAME?</v>
      </c>
      <c r="I75" s="3" t="e">
        <f t="shared" si="27"/>
        <v>#NAME?</v>
      </c>
      <c r="J75" s="3" t="e">
        <f t="shared" si="28"/>
        <v>#NAME?</v>
      </c>
      <c r="K75" s="84" t="e">
        <f t="shared" si="29"/>
        <v>#NAME?</v>
      </c>
      <c r="L75" s="84" t="e">
        <f t="shared" si="30"/>
        <v>#NAME?</v>
      </c>
      <c r="M75" s="84" t="e">
        <f t="shared" si="10"/>
        <v>#NAME?</v>
      </c>
      <c r="N75" s="3" t="e">
        <f t="shared" si="11"/>
        <v>#NAME?</v>
      </c>
      <c r="O75" s="3" t="e">
        <f t="shared" si="12"/>
        <v>#NAME?</v>
      </c>
    </row>
    <row r="76" spans="1:15" ht="12.75">
      <c r="A76" s="18">
        <v>75</v>
      </c>
      <c r="B76" s="19">
        <v>434</v>
      </c>
      <c r="C76" s="3" t="e">
        <f t="shared" si="22"/>
        <v>#NAME?</v>
      </c>
      <c r="D76" s="3" t="e">
        <f t="shared" si="1"/>
        <v>#NAME?</v>
      </c>
      <c r="E76" s="4" t="e">
        <f t="shared" si="23"/>
        <v>#NAME?</v>
      </c>
      <c r="F76" s="67" t="e">
        <f t="shared" si="24"/>
        <v>#NAME?</v>
      </c>
      <c r="G76" s="4" t="e">
        <f t="shared" si="25"/>
        <v>#NAME?</v>
      </c>
      <c r="H76" s="3" t="e">
        <f t="shared" si="26"/>
        <v>#NAME?</v>
      </c>
      <c r="I76" s="3" t="e">
        <f t="shared" si="27"/>
        <v>#NAME?</v>
      </c>
      <c r="J76" s="3" t="e">
        <f t="shared" si="28"/>
        <v>#NAME?</v>
      </c>
      <c r="K76" s="84" t="e">
        <f t="shared" si="29"/>
        <v>#NAME?</v>
      </c>
      <c r="L76" s="84" t="e">
        <f t="shared" si="30"/>
        <v>#NAME?</v>
      </c>
      <c r="M76" s="84" t="e">
        <f t="shared" si="10"/>
        <v>#NAME?</v>
      </c>
      <c r="N76" s="3" t="e">
        <f t="shared" si="11"/>
        <v>#NAME?</v>
      </c>
      <c r="O76" s="3" t="e">
        <f t="shared" si="12"/>
        <v>#NAME?</v>
      </c>
    </row>
    <row r="77" spans="1:15" ht="12.75">
      <c r="A77" s="18">
        <v>76</v>
      </c>
      <c r="B77" s="19">
        <v>435</v>
      </c>
      <c r="C77" s="3" t="e">
        <f t="shared" si="22"/>
        <v>#NAME?</v>
      </c>
      <c r="D77" s="3" t="e">
        <f t="shared" si="1"/>
        <v>#NAME?</v>
      </c>
      <c r="E77" s="4" t="e">
        <f t="shared" si="23"/>
        <v>#NAME?</v>
      </c>
      <c r="F77" s="67" t="e">
        <f t="shared" si="24"/>
        <v>#NAME?</v>
      </c>
      <c r="G77" s="4" t="e">
        <f t="shared" si="25"/>
        <v>#NAME?</v>
      </c>
      <c r="H77" s="3" t="e">
        <f t="shared" si="26"/>
        <v>#NAME?</v>
      </c>
      <c r="I77" s="3" t="e">
        <f t="shared" si="27"/>
        <v>#NAME?</v>
      </c>
      <c r="J77" s="3" t="e">
        <f t="shared" si="28"/>
        <v>#NAME?</v>
      </c>
      <c r="K77" s="84" t="e">
        <f t="shared" si="29"/>
        <v>#NAME?</v>
      </c>
      <c r="L77" s="84" t="e">
        <f t="shared" si="30"/>
        <v>#NAME?</v>
      </c>
      <c r="M77" s="84" t="e">
        <f t="shared" si="10"/>
        <v>#NAME?</v>
      </c>
      <c r="N77" s="3" t="e">
        <f t="shared" si="11"/>
        <v>#NAME?</v>
      </c>
      <c r="O77" s="3" t="e">
        <f t="shared" si="12"/>
        <v>#NAME?</v>
      </c>
    </row>
    <row r="78" spans="1:15" ht="12.75">
      <c r="A78" s="18">
        <v>77</v>
      </c>
      <c r="B78" s="19">
        <v>436</v>
      </c>
      <c r="C78" s="3" t="e">
        <f t="shared" si="22"/>
        <v>#NAME?</v>
      </c>
      <c r="D78" s="3" t="e">
        <f t="shared" si="1"/>
        <v>#NAME?</v>
      </c>
      <c r="E78" s="4" t="e">
        <f t="shared" si="23"/>
        <v>#NAME?</v>
      </c>
      <c r="F78" s="67" t="e">
        <f t="shared" si="24"/>
        <v>#NAME?</v>
      </c>
      <c r="G78" s="4" t="e">
        <f t="shared" si="25"/>
        <v>#NAME?</v>
      </c>
      <c r="H78" s="3" t="e">
        <f t="shared" si="26"/>
        <v>#NAME?</v>
      </c>
      <c r="I78" s="3" t="e">
        <f t="shared" si="27"/>
        <v>#NAME?</v>
      </c>
      <c r="J78" s="3" t="e">
        <f t="shared" si="28"/>
        <v>#NAME?</v>
      </c>
      <c r="K78" s="84" t="e">
        <f t="shared" si="29"/>
        <v>#NAME?</v>
      </c>
      <c r="L78" s="84" t="e">
        <f t="shared" si="30"/>
        <v>#NAME?</v>
      </c>
      <c r="M78" s="84" t="e">
        <f t="shared" si="10"/>
        <v>#NAME?</v>
      </c>
      <c r="N78" s="3" t="e">
        <f t="shared" si="11"/>
        <v>#NAME?</v>
      </c>
      <c r="O78" s="3" t="e">
        <f t="shared" si="12"/>
        <v>#NAME?</v>
      </c>
    </row>
    <row r="79" spans="1:15" ht="12.75">
      <c r="A79" s="18">
        <v>78</v>
      </c>
      <c r="B79" s="19">
        <v>437</v>
      </c>
      <c r="C79" s="3" t="e">
        <f t="shared" si="22"/>
        <v>#NAME?</v>
      </c>
      <c r="D79" s="3" t="e">
        <f t="shared" si="1"/>
        <v>#NAME?</v>
      </c>
      <c r="E79" s="4" t="e">
        <f t="shared" si="23"/>
        <v>#NAME?</v>
      </c>
      <c r="F79" s="67" t="e">
        <f t="shared" si="24"/>
        <v>#NAME?</v>
      </c>
      <c r="G79" s="4" t="e">
        <f t="shared" si="25"/>
        <v>#NAME?</v>
      </c>
      <c r="H79" s="3" t="e">
        <f t="shared" si="26"/>
        <v>#NAME?</v>
      </c>
      <c r="I79" s="3" t="e">
        <f t="shared" si="27"/>
        <v>#NAME?</v>
      </c>
      <c r="J79" s="3" t="e">
        <f t="shared" si="28"/>
        <v>#NAME?</v>
      </c>
      <c r="K79" s="84" t="e">
        <f t="shared" si="29"/>
        <v>#NAME?</v>
      </c>
      <c r="L79" s="84" t="e">
        <f t="shared" si="30"/>
        <v>#NAME?</v>
      </c>
      <c r="M79" s="84" t="e">
        <f t="shared" si="10"/>
        <v>#NAME?</v>
      </c>
      <c r="N79" s="3" t="e">
        <f t="shared" si="11"/>
        <v>#NAME?</v>
      </c>
      <c r="O79" s="3" t="e">
        <f t="shared" si="12"/>
        <v>#NAME?</v>
      </c>
    </row>
    <row r="80" spans="1:15" ht="12.75">
      <c r="A80" s="18">
        <v>79</v>
      </c>
      <c r="B80" s="19">
        <v>438</v>
      </c>
      <c r="C80" s="3" t="e">
        <f t="shared" si="22"/>
        <v>#NAME?</v>
      </c>
      <c r="D80" s="3" t="e">
        <f t="shared" si="1"/>
        <v>#NAME?</v>
      </c>
      <c r="E80" s="4" t="e">
        <f t="shared" si="23"/>
        <v>#NAME?</v>
      </c>
      <c r="F80" s="67" t="e">
        <f t="shared" si="24"/>
        <v>#NAME?</v>
      </c>
      <c r="G80" s="4" t="e">
        <f t="shared" si="25"/>
        <v>#NAME?</v>
      </c>
      <c r="H80" s="3" t="e">
        <f t="shared" si="26"/>
        <v>#NAME?</v>
      </c>
      <c r="I80" s="3" t="e">
        <f t="shared" si="27"/>
        <v>#NAME?</v>
      </c>
      <c r="J80" s="3" t="e">
        <f t="shared" si="28"/>
        <v>#NAME?</v>
      </c>
      <c r="K80" s="84" t="e">
        <f t="shared" si="29"/>
        <v>#NAME?</v>
      </c>
      <c r="L80" s="84" t="e">
        <f t="shared" si="30"/>
        <v>#NAME?</v>
      </c>
      <c r="M80" s="84" t="e">
        <f t="shared" si="10"/>
        <v>#NAME?</v>
      </c>
      <c r="N80" s="3" t="e">
        <f t="shared" si="11"/>
        <v>#NAME?</v>
      </c>
      <c r="O80" s="3" t="e">
        <f t="shared" si="12"/>
        <v>#NAME?</v>
      </c>
    </row>
    <row r="81" spans="1:15" ht="12.75">
      <c r="A81" s="18">
        <v>80</v>
      </c>
      <c r="B81" s="19">
        <v>439</v>
      </c>
      <c r="C81" s="3" t="e">
        <f t="shared" si="22"/>
        <v>#NAME?</v>
      </c>
      <c r="D81" s="3" t="e">
        <f t="shared" si="1"/>
        <v>#NAME?</v>
      </c>
      <c r="E81" s="4" t="e">
        <f t="shared" si="23"/>
        <v>#NAME?</v>
      </c>
      <c r="F81" s="67" t="e">
        <f t="shared" si="24"/>
        <v>#NAME?</v>
      </c>
      <c r="G81" s="4" t="e">
        <f t="shared" si="25"/>
        <v>#NAME?</v>
      </c>
      <c r="H81" s="3" t="e">
        <f t="shared" si="26"/>
        <v>#NAME?</v>
      </c>
      <c r="I81" s="3" t="e">
        <f t="shared" si="27"/>
        <v>#NAME?</v>
      </c>
      <c r="J81" s="3" t="e">
        <f t="shared" si="28"/>
        <v>#NAME?</v>
      </c>
      <c r="K81" s="84" t="e">
        <f t="shared" si="29"/>
        <v>#NAME?</v>
      </c>
      <c r="L81" s="84" t="e">
        <f t="shared" si="30"/>
        <v>#NAME?</v>
      </c>
      <c r="M81" s="84" t="e">
        <f t="shared" si="10"/>
        <v>#NAME?</v>
      </c>
      <c r="N81" s="3" t="e">
        <f t="shared" si="11"/>
        <v>#NAME?</v>
      </c>
      <c r="O81" s="3" t="e">
        <f t="shared" si="12"/>
        <v>#NAME?</v>
      </c>
    </row>
    <row r="82" spans="1:15" ht="12.75">
      <c r="A82" s="18">
        <v>81</v>
      </c>
      <c r="B82" s="19">
        <v>440</v>
      </c>
      <c r="C82" s="3" t="e">
        <f t="shared" si="22"/>
        <v>#NAME?</v>
      </c>
      <c r="D82" s="3" t="e">
        <f t="shared" si="1"/>
        <v>#NAME?</v>
      </c>
      <c r="E82" s="4" t="e">
        <f t="shared" si="23"/>
        <v>#NAME?</v>
      </c>
      <c r="F82" s="67" t="e">
        <f t="shared" si="24"/>
        <v>#NAME?</v>
      </c>
      <c r="G82" s="4" t="e">
        <f t="shared" si="25"/>
        <v>#NAME?</v>
      </c>
      <c r="H82" s="3" t="e">
        <f t="shared" si="26"/>
        <v>#NAME?</v>
      </c>
      <c r="I82" s="3" t="e">
        <f t="shared" si="27"/>
        <v>#NAME?</v>
      </c>
      <c r="J82" s="3" t="e">
        <f t="shared" si="28"/>
        <v>#NAME?</v>
      </c>
      <c r="K82" s="84" t="e">
        <f t="shared" si="29"/>
        <v>#NAME?</v>
      </c>
      <c r="L82" s="84" t="e">
        <f t="shared" si="30"/>
        <v>#NAME?</v>
      </c>
      <c r="M82" s="84" t="e">
        <f t="shared" si="10"/>
        <v>#NAME?</v>
      </c>
      <c r="N82" s="3" t="e">
        <f t="shared" si="11"/>
        <v>#NAME?</v>
      </c>
      <c r="O82" s="3" t="e">
        <f t="shared" si="12"/>
        <v>#NAME?</v>
      </c>
    </row>
    <row r="83" spans="1:15" ht="12.75">
      <c r="A83" s="18">
        <v>82</v>
      </c>
      <c r="B83" s="19">
        <v>441</v>
      </c>
      <c r="C83" s="3" t="e">
        <f t="shared" si="22"/>
        <v>#NAME?</v>
      </c>
      <c r="D83" s="3" t="e">
        <f t="shared" si="1"/>
        <v>#NAME?</v>
      </c>
      <c r="E83" s="4" t="e">
        <f t="shared" si="23"/>
        <v>#NAME?</v>
      </c>
      <c r="F83" s="67" t="e">
        <f t="shared" si="24"/>
        <v>#NAME?</v>
      </c>
      <c r="G83" s="4" t="e">
        <f t="shared" si="25"/>
        <v>#NAME?</v>
      </c>
      <c r="H83" s="3" t="e">
        <f t="shared" si="26"/>
        <v>#NAME?</v>
      </c>
      <c r="I83" s="3" t="e">
        <f t="shared" si="27"/>
        <v>#NAME?</v>
      </c>
      <c r="J83" s="3" t="e">
        <f t="shared" si="28"/>
        <v>#NAME?</v>
      </c>
      <c r="K83" s="84" t="e">
        <f t="shared" si="29"/>
        <v>#NAME?</v>
      </c>
      <c r="L83" s="84" t="e">
        <f t="shared" si="30"/>
        <v>#NAME?</v>
      </c>
      <c r="M83" s="84" t="e">
        <f t="shared" si="10"/>
        <v>#NAME?</v>
      </c>
      <c r="N83" s="3" t="e">
        <f t="shared" si="11"/>
        <v>#NAME?</v>
      </c>
      <c r="O83" s="3" t="e">
        <f t="shared" si="12"/>
        <v>#NAME?</v>
      </c>
    </row>
    <row r="84" spans="1:15" ht="12.75">
      <c r="A84" s="18">
        <v>83</v>
      </c>
      <c r="B84" s="19">
        <v>442</v>
      </c>
      <c r="C84" s="3" t="e">
        <f t="shared" si="22"/>
        <v>#NAME?</v>
      </c>
      <c r="D84" s="3" t="e">
        <f t="shared" si="1"/>
        <v>#NAME?</v>
      </c>
      <c r="E84" s="4" t="e">
        <f t="shared" si="23"/>
        <v>#NAME?</v>
      </c>
      <c r="F84" s="67" t="e">
        <f t="shared" si="24"/>
        <v>#NAME?</v>
      </c>
      <c r="G84" s="4" t="e">
        <f t="shared" si="25"/>
        <v>#NAME?</v>
      </c>
      <c r="H84" s="3" t="e">
        <f t="shared" si="26"/>
        <v>#NAME?</v>
      </c>
      <c r="I84" s="3" t="e">
        <f t="shared" si="27"/>
        <v>#NAME?</v>
      </c>
      <c r="J84" s="3" t="e">
        <f t="shared" si="28"/>
        <v>#NAME?</v>
      </c>
      <c r="K84" s="84" t="e">
        <f t="shared" si="29"/>
        <v>#NAME?</v>
      </c>
      <c r="L84" s="84" t="e">
        <f t="shared" si="30"/>
        <v>#NAME?</v>
      </c>
      <c r="M84" s="84" t="e">
        <f t="shared" si="10"/>
        <v>#NAME?</v>
      </c>
      <c r="N84" s="3" t="e">
        <f t="shared" si="11"/>
        <v>#NAME?</v>
      </c>
      <c r="O84" s="3" t="e">
        <f t="shared" si="12"/>
        <v>#NAME?</v>
      </c>
    </row>
    <row r="85" spans="1:15" ht="12.75">
      <c r="A85" s="18">
        <v>84</v>
      </c>
      <c r="B85" s="19">
        <v>443</v>
      </c>
      <c r="C85" s="3" t="e">
        <f t="shared" si="22"/>
        <v>#NAME?</v>
      </c>
      <c r="D85" s="3" t="e">
        <f t="shared" si="1"/>
        <v>#NAME?</v>
      </c>
      <c r="E85" s="4" t="e">
        <f t="shared" si="23"/>
        <v>#NAME?</v>
      </c>
      <c r="F85" s="67" t="e">
        <f t="shared" si="24"/>
        <v>#NAME?</v>
      </c>
      <c r="G85" s="4" t="e">
        <f t="shared" si="25"/>
        <v>#NAME?</v>
      </c>
      <c r="H85" s="3" t="e">
        <f t="shared" si="26"/>
        <v>#NAME?</v>
      </c>
      <c r="I85" s="3" t="e">
        <f t="shared" si="27"/>
        <v>#NAME?</v>
      </c>
      <c r="J85" s="3" t="e">
        <f t="shared" si="28"/>
        <v>#NAME?</v>
      </c>
      <c r="K85" s="84" t="e">
        <f t="shared" si="29"/>
        <v>#NAME?</v>
      </c>
      <c r="L85" s="84" t="e">
        <f t="shared" si="30"/>
        <v>#NAME?</v>
      </c>
      <c r="M85" s="84" t="e">
        <f t="shared" si="10"/>
        <v>#NAME?</v>
      </c>
      <c r="N85" s="3" t="e">
        <f t="shared" si="11"/>
        <v>#NAME?</v>
      </c>
      <c r="O85" s="3" t="e">
        <f t="shared" si="12"/>
        <v>#NAME?</v>
      </c>
    </row>
    <row r="86" spans="1:15" ht="12.75">
      <c r="A86" s="18">
        <v>85</v>
      </c>
      <c r="B86" s="19">
        <v>444</v>
      </c>
      <c r="C86" s="3" t="e">
        <f t="shared" si="22"/>
        <v>#NAME?</v>
      </c>
      <c r="D86" s="3" t="e">
        <f t="shared" si="1"/>
        <v>#NAME?</v>
      </c>
      <c r="E86" s="4" t="e">
        <f t="shared" si="23"/>
        <v>#NAME?</v>
      </c>
      <c r="F86" s="67" t="e">
        <f t="shared" si="24"/>
        <v>#NAME?</v>
      </c>
      <c r="G86" s="4" t="e">
        <f t="shared" si="25"/>
        <v>#NAME?</v>
      </c>
      <c r="H86" s="3" t="e">
        <f t="shared" si="26"/>
        <v>#NAME?</v>
      </c>
      <c r="I86" s="3" t="e">
        <f t="shared" si="27"/>
        <v>#NAME?</v>
      </c>
      <c r="J86" s="3" t="e">
        <f t="shared" si="28"/>
        <v>#NAME?</v>
      </c>
      <c r="K86" s="84" t="e">
        <f t="shared" si="29"/>
        <v>#NAME?</v>
      </c>
      <c r="L86" s="84" t="e">
        <f t="shared" si="30"/>
        <v>#NAME?</v>
      </c>
      <c r="M86" s="84" t="e">
        <f t="shared" si="10"/>
        <v>#NAME?</v>
      </c>
      <c r="N86" s="3" t="e">
        <f t="shared" si="11"/>
        <v>#NAME?</v>
      </c>
      <c r="O86" s="3" t="e">
        <f t="shared" si="12"/>
        <v>#NAME?</v>
      </c>
    </row>
    <row r="87" spans="1:15" ht="12.75">
      <c r="A87" s="18">
        <v>86</v>
      </c>
      <c r="B87" s="19">
        <v>445</v>
      </c>
      <c r="C87" s="3" t="e">
        <f t="shared" si="22"/>
        <v>#NAME?</v>
      </c>
      <c r="D87" s="3" t="e">
        <f t="shared" si="1"/>
        <v>#NAME?</v>
      </c>
      <c r="E87" s="4" t="e">
        <f t="shared" si="23"/>
        <v>#NAME?</v>
      </c>
      <c r="F87" s="67" t="e">
        <f t="shared" si="24"/>
        <v>#NAME?</v>
      </c>
      <c r="G87" s="4" t="e">
        <f t="shared" si="25"/>
        <v>#NAME?</v>
      </c>
      <c r="H87" s="3" t="e">
        <f t="shared" si="26"/>
        <v>#NAME?</v>
      </c>
      <c r="I87" s="3" t="e">
        <f t="shared" si="27"/>
        <v>#NAME?</v>
      </c>
      <c r="J87" s="3" t="e">
        <f t="shared" si="28"/>
        <v>#NAME?</v>
      </c>
      <c r="K87" s="84" t="e">
        <f t="shared" si="29"/>
        <v>#NAME?</v>
      </c>
      <c r="L87" s="84" t="e">
        <f t="shared" si="30"/>
        <v>#NAME?</v>
      </c>
      <c r="M87" s="84" t="e">
        <f t="shared" si="10"/>
        <v>#NAME?</v>
      </c>
      <c r="N87" s="3" t="e">
        <f t="shared" si="11"/>
        <v>#NAME?</v>
      </c>
      <c r="O87" s="3" t="e">
        <f t="shared" si="12"/>
        <v>#NAME?</v>
      </c>
    </row>
    <row r="88" spans="1:15" ht="12.75">
      <c r="A88" s="18">
        <v>87</v>
      </c>
      <c r="B88" s="19">
        <v>446</v>
      </c>
      <c r="C88" s="3" t="e">
        <f t="shared" si="22"/>
        <v>#NAME?</v>
      </c>
      <c r="D88" s="3" t="e">
        <f t="shared" si="1"/>
        <v>#NAME?</v>
      </c>
      <c r="E88" s="4" t="e">
        <f t="shared" si="23"/>
        <v>#NAME?</v>
      </c>
      <c r="F88" s="67" t="e">
        <f t="shared" si="24"/>
        <v>#NAME?</v>
      </c>
      <c r="G88" s="4" t="e">
        <f t="shared" si="25"/>
        <v>#NAME?</v>
      </c>
      <c r="H88" s="3" t="e">
        <f t="shared" si="26"/>
        <v>#NAME?</v>
      </c>
      <c r="I88" s="3" t="e">
        <f t="shared" si="27"/>
        <v>#NAME?</v>
      </c>
      <c r="J88" s="3" t="e">
        <f t="shared" si="28"/>
        <v>#NAME?</v>
      </c>
      <c r="K88" s="84" t="e">
        <f t="shared" si="29"/>
        <v>#NAME?</v>
      </c>
      <c r="L88" s="84" t="e">
        <f t="shared" si="30"/>
        <v>#NAME?</v>
      </c>
      <c r="M88" s="84" t="e">
        <f t="shared" si="10"/>
        <v>#NAME?</v>
      </c>
      <c r="N88" s="3" t="e">
        <f t="shared" si="11"/>
        <v>#NAME?</v>
      </c>
      <c r="O88" s="3" t="e">
        <f t="shared" si="12"/>
        <v>#NAME?</v>
      </c>
    </row>
    <row r="89" spans="1:15" ht="12.75">
      <c r="A89" s="18">
        <v>88</v>
      </c>
      <c r="B89" s="19">
        <v>447</v>
      </c>
      <c r="C89" s="3" t="e">
        <f t="shared" si="22"/>
        <v>#NAME?</v>
      </c>
      <c r="D89" s="3" t="e">
        <f t="shared" si="1"/>
        <v>#NAME?</v>
      </c>
      <c r="E89" s="4" t="e">
        <f t="shared" si="23"/>
        <v>#NAME?</v>
      </c>
      <c r="F89" s="67" t="e">
        <f t="shared" si="24"/>
        <v>#NAME?</v>
      </c>
      <c r="G89" s="4" t="e">
        <f t="shared" si="25"/>
        <v>#NAME?</v>
      </c>
      <c r="H89" s="3" t="e">
        <f t="shared" si="26"/>
        <v>#NAME?</v>
      </c>
      <c r="I89" s="3" t="e">
        <f t="shared" si="27"/>
        <v>#NAME?</v>
      </c>
      <c r="J89" s="3" t="e">
        <f t="shared" si="28"/>
        <v>#NAME?</v>
      </c>
      <c r="K89" s="84" t="e">
        <f t="shared" si="29"/>
        <v>#NAME?</v>
      </c>
      <c r="L89" s="84" t="e">
        <f t="shared" si="30"/>
        <v>#NAME?</v>
      </c>
      <c r="M89" s="84" t="e">
        <f t="shared" si="10"/>
        <v>#NAME?</v>
      </c>
      <c r="N89" s="3" t="e">
        <f t="shared" si="11"/>
        <v>#NAME?</v>
      </c>
      <c r="O89" s="3" t="e">
        <f t="shared" si="12"/>
        <v>#NAME?</v>
      </c>
    </row>
    <row r="90" spans="1:15" ht="12.75">
      <c r="A90" s="18">
        <v>89</v>
      </c>
      <c r="B90" s="19">
        <v>448</v>
      </c>
      <c r="C90" s="3" t="e">
        <f t="shared" si="22"/>
        <v>#NAME?</v>
      </c>
      <c r="D90" s="3" t="e">
        <f t="shared" si="1"/>
        <v>#NAME?</v>
      </c>
      <c r="E90" s="4" t="e">
        <f t="shared" si="23"/>
        <v>#NAME?</v>
      </c>
      <c r="F90" s="67" t="e">
        <f t="shared" si="24"/>
        <v>#NAME?</v>
      </c>
      <c r="G90" s="4" t="e">
        <f t="shared" si="25"/>
        <v>#NAME?</v>
      </c>
      <c r="H90" s="3" t="e">
        <f t="shared" si="26"/>
        <v>#NAME?</v>
      </c>
      <c r="I90" s="3" t="e">
        <f t="shared" si="27"/>
        <v>#NAME?</v>
      </c>
      <c r="J90" s="3" t="e">
        <f t="shared" si="28"/>
        <v>#NAME?</v>
      </c>
      <c r="K90" s="84" t="e">
        <f t="shared" si="29"/>
        <v>#NAME?</v>
      </c>
      <c r="L90" s="84" t="e">
        <f t="shared" si="30"/>
        <v>#NAME?</v>
      </c>
      <c r="M90" s="84" t="e">
        <f t="shared" si="10"/>
        <v>#NAME?</v>
      </c>
      <c r="N90" s="3" t="e">
        <f t="shared" si="11"/>
        <v>#NAME?</v>
      </c>
      <c r="O90" s="3" t="e">
        <f t="shared" si="12"/>
        <v>#NAME?</v>
      </c>
    </row>
    <row r="91" spans="1:15" ht="12.75">
      <c r="A91" s="18">
        <v>90</v>
      </c>
      <c r="B91" s="19">
        <v>449</v>
      </c>
      <c r="C91" s="3" t="e">
        <f t="shared" si="22"/>
        <v>#NAME?</v>
      </c>
      <c r="D91" s="3" t="e">
        <f t="shared" si="1"/>
        <v>#NAME?</v>
      </c>
      <c r="E91" s="4" t="e">
        <f t="shared" si="23"/>
        <v>#NAME?</v>
      </c>
      <c r="F91" s="67" t="e">
        <f t="shared" si="24"/>
        <v>#NAME?</v>
      </c>
      <c r="G91" s="4" t="e">
        <f t="shared" si="25"/>
        <v>#NAME?</v>
      </c>
      <c r="H91" s="3" t="e">
        <f t="shared" si="26"/>
        <v>#NAME?</v>
      </c>
      <c r="I91" s="3" t="e">
        <f t="shared" si="27"/>
        <v>#NAME?</v>
      </c>
      <c r="J91" s="3" t="e">
        <f t="shared" si="28"/>
        <v>#NAME?</v>
      </c>
      <c r="K91" s="84" t="e">
        <f t="shared" si="29"/>
        <v>#NAME?</v>
      </c>
      <c r="L91" s="84" t="e">
        <f t="shared" si="30"/>
        <v>#NAME?</v>
      </c>
      <c r="M91" s="84" t="e">
        <f t="shared" si="10"/>
        <v>#NAME?</v>
      </c>
      <c r="N91" s="3" t="e">
        <f t="shared" si="11"/>
        <v>#NAME?</v>
      </c>
      <c r="O91" s="3" t="e">
        <f t="shared" si="12"/>
        <v>#NAME?</v>
      </c>
    </row>
    <row r="92" spans="1:15" ht="12.75">
      <c r="A92" s="18">
        <v>91</v>
      </c>
      <c r="B92" s="19">
        <v>450</v>
      </c>
      <c r="C92" s="3" t="e">
        <f t="shared" si="22"/>
        <v>#NAME?</v>
      </c>
      <c r="D92" s="3" t="e">
        <f t="shared" si="1"/>
        <v>#NAME?</v>
      </c>
      <c r="E92" s="4" t="e">
        <f t="shared" si="23"/>
        <v>#NAME?</v>
      </c>
      <c r="F92" s="67" t="e">
        <f t="shared" si="24"/>
        <v>#NAME?</v>
      </c>
      <c r="G92" s="4" t="e">
        <f t="shared" si="25"/>
        <v>#NAME?</v>
      </c>
      <c r="H92" s="3" t="e">
        <f t="shared" si="26"/>
        <v>#NAME?</v>
      </c>
      <c r="I92" s="3" t="e">
        <f t="shared" si="27"/>
        <v>#NAME?</v>
      </c>
      <c r="J92" s="3" t="e">
        <f t="shared" si="28"/>
        <v>#NAME?</v>
      </c>
      <c r="K92" s="84" t="e">
        <f t="shared" si="29"/>
        <v>#NAME?</v>
      </c>
      <c r="L92" s="84" t="e">
        <f t="shared" si="30"/>
        <v>#NAME?</v>
      </c>
      <c r="M92" s="84" t="e">
        <f t="shared" si="10"/>
        <v>#NAME?</v>
      </c>
      <c r="N92" s="3" t="e">
        <f t="shared" si="11"/>
        <v>#NAME?</v>
      </c>
      <c r="O92" s="3" t="e">
        <f t="shared" si="12"/>
        <v>#NAME?</v>
      </c>
    </row>
    <row r="93" spans="1:15" ht="12.75">
      <c r="A93" s="18">
        <v>92</v>
      </c>
      <c r="B93" s="19">
        <v>451</v>
      </c>
      <c r="C93" s="3" t="e">
        <f t="shared" si="22"/>
        <v>#NAME?</v>
      </c>
      <c r="D93" s="3" t="e">
        <f t="shared" si="1"/>
        <v>#NAME?</v>
      </c>
      <c r="E93" s="4" t="e">
        <f t="shared" si="23"/>
        <v>#NAME?</v>
      </c>
      <c r="F93" s="67" t="e">
        <f t="shared" si="24"/>
        <v>#NAME?</v>
      </c>
      <c r="G93" s="4" t="e">
        <f t="shared" si="25"/>
        <v>#NAME?</v>
      </c>
      <c r="H93" s="3" t="e">
        <f t="shared" si="26"/>
        <v>#NAME?</v>
      </c>
      <c r="I93" s="3" t="e">
        <f t="shared" si="27"/>
        <v>#NAME?</v>
      </c>
      <c r="J93" s="3" t="e">
        <f t="shared" si="28"/>
        <v>#NAME?</v>
      </c>
      <c r="K93" s="84" t="e">
        <f t="shared" si="29"/>
        <v>#NAME?</v>
      </c>
      <c r="L93" s="84" t="e">
        <f t="shared" si="30"/>
        <v>#NAME?</v>
      </c>
      <c r="M93" s="84" t="e">
        <f t="shared" si="10"/>
        <v>#NAME?</v>
      </c>
      <c r="N93" s="3" t="e">
        <f t="shared" si="11"/>
        <v>#NAME?</v>
      </c>
      <c r="O93" s="3" t="e">
        <f t="shared" si="12"/>
        <v>#NAME?</v>
      </c>
    </row>
    <row r="94" spans="1:15" ht="12.75">
      <c r="A94" s="18">
        <v>93</v>
      </c>
      <c r="B94" s="19">
        <v>452</v>
      </c>
      <c r="C94" s="3" t="e">
        <f t="shared" si="22"/>
        <v>#NAME?</v>
      </c>
      <c r="D94" s="3" t="e">
        <f t="shared" si="1"/>
        <v>#NAME?</v>
      </c>
      <c r="E94" s="4" t="e">
        <f t="shared" si="23"/>
        <v>#NAME?</v>
      </c>
      <c r="F94" s="67" t="e">
        <f t="shared" si="24"/>
        <v>#NAME?</v>
      </c>
      <c r="G94" s="4" t="e">
        <f t="shared" si="25"/>
        <v>#NAME?</v>
      </c>
      <c r="H94" s="3" t="e">
        <f t="shared" si="26"/>
        <v>#NAME?</v>
      </c>
      <c r="I94" s="3" t="e">
        <f t="shared" si="27"/>
        <v>#NAME?</v>
      </c>
      <c r="J94" s="3" t="e">
        <f t="shared" si="28"/>
        <v>#NAME?</v>
      </c>
      <c r="K94" s="84" t="e">
        <f t="shared" si="29"/>
        <v>#NAME?</v>
      </c>
      <c r="L94" s="84" t="e">
        <f t="shared" si="30"/>
        <v>#NAME?</v>
      </c>
      <c r="M94" s="84" t="e">
        <f t="shared" si="10"/>
        <v>#NAME?</v>
      </c>
      <c r="N94" s="3" t="e">
        <f t="shared" si="11"/>
        <v>#NAME?</v>
      </c>
      <c r="O94" s="3" t="e">
        <f t="shared" si="12"/>
        <v>#NAME?</v>
      </c>
    </row>
    <row r="95" spans="1:15" ht="12.75">
      <c r="A95" s="18">
        <v>94</v>
      </c>
      <c r="B95" s="19">
        <v>453</v>
      </c>
      <c r="C95" s="3" t="e">
        <f t="shared" si="22"/>
        <v>#NAME?</v>
      </c>
      <c r="D95" s="3" t="e">
        <f t="shared" si="1"/>
        <v>#NAME?</v>
      </c>
      <c r="E95" s="4" t="e">
        <f t="shared" si="23"/>
        <v>#NAME?</v>
      </c>
      <c r="F95" s="67" t="e">
        <f t="shared" si="24"/>
        <v>#NAME?</v>
      </c>
      <c r="G95" s="4" t="e">
        <f t="shared" si="25"/>
        <v>#NAME?</v>
      </c>
      <c r="H95" s="3" t="e">
        <f t="shared" si="26"/>
        <v>#NAME?</v>
      </c>
      <c r="I95" s="3" t="e">
        <f t="shared" si="27"/>
        <v>#NAME?</v>
      </c>
      <c r="J95" s="3" t="e">
        <f t="shared" si="28"/>
        <v>#NAME?</v>
      </c>
      <c r="K95" s="84" t="e">
        <f t="shared" si="29"/>
        <v>#NAME?</v>
      </c>
      <c r="L95" s="84" t="e">
        <f t="shared" si="30"/>
        <v>#NAME?</v>
      </c>
      <c r="M95" s="84" t="e">
        <f t="shared" si="10"/>
        <v>#NAME?</v>
      </c>
      <c r="N95" s="3" t="e">
        <f t="shared" si="11"/>
        <v>#NAME?</v>
      </c>
      <c r="O95" s="3" t="e">
        <f t="shared" si="12"/>
        <v>#NAME?</v>
      </c>
    </row>
    <row r="96" spans="1:15" ht="12.75">
      <c r="A96" s="18">
        <v>95</v>
      </c>
      <c r="B96" s="19">
        <v>454</v>
      </c>
      <c r="C96" s="3" t="e">
        <f t="shared" si="22"/>
        <v>#NAME?</v>
      </c>
      <c r="D96" s="3" t="e">
        <f t="shared" si="1"/>
        <v>#NAME?</v>
      </c>
      <c r="E96" s="4" t="e">
        <f t="shared" si="23"/>
        <v>#NAME?</v>
      </c>
      <c r="F96" s="67" t="e">
        <f t="shared" si="24"/>
        <v>#NAME?</v>
      </c>
      <c r="G96" s="4" t="e">
        <f t="shared" si="25"/>
        <v>#NAME?</v>
      </c>
      <c r="H96" s="3" t="e">
        <f t="shared" si="26"/>
        <v>#NAME?</v>
      </c>
      <c r="I96" s="3" t="e">
        <f t="shared" si="27"/>
        <v>#NAME?</v>
      </c>
      <c r="J96" s="3" t="e">
        <f t="shared" si="28"/>
        <v>#NAME?</v>
      </c>
      <c r="K96" s="84" t="e">
        <f t="shared" si="29"/>
        <v>#NAME?</v>
      </c>
      <c r="L96" s="84" t="e">
        <f t="shared" si="30"/>
        <v>#NAME?</v>
      </c>
      <c r="M96" s="84" t="e">
        <f t="shared" si="10"/>
        <v>#NAME?</v>
      </c>
      <c r="N96" s="3" t="e">
        <f t="shared" si="11"/>
        <v>#NAME?</v>
      </c>
      <c r="O96" s="3" t="e">
        <f t="shared" si="12"/>
        <v>#NAME?</v>
      </c>
    </row>
    <row r="97" spans="1:15" ht="12.75">
      <c r="A97" s="18">
        <v>96</v>
      </c>
      <c r="B97" s="19">
        <v>455</v>
      </c>
      <c r="C97" s="3" t="e">
        <f t="shared" si="22"/>
        <v>#NAME?</v>
      </c>
      <c r="D97" s="3" t="e">
        <f t="shared" si="1"/>
        <v>#NAME?</v>
      </c>
      <c r="E97" s="4" t="e">
        <f t="shared" si="23"/>
        <v>#NAME?</v>
      </c>
      <c r="F97" s="67" t="e">
        <f t="shared" si="24"/>
        <v>#NAME?</v>
      </c>
      <c r="G97" s="4" t="e">
        <f t="shared" si="25"/>
        <v>#NAME?</v>
      </c>
      <c r="H97" s="3" t="e">
        <f t="shared" si="26"/>
        <v>#NAME?</v>
      </c>
      <c r="I97" s="3" t="e">
        <f t="shared" si="27"/>
        <v>#NAME?</v>
      </c>
      <c r="J97" s="3" t="e">
        <f t="shared" si="28"/>
        <v>#NAME?</v>
      </c>
      <c r="K97" s="84" t="e">
        <f t="shared" si="29"/>
        <v>#NAME?</v>
      </c>
      <c r="L97" s="84" t="e">
        <f t="shared" si="30"/>
        <v>#NAME?</v>
      </c>
      <c r="M97" s="84" t="e">
        <f t="shared" si="10"/>
        <v>#NAME?</v>
      </c>
      <c r="N97" s="3" t="e">
        <f t="shared" si="11"/>
        <v>#NAME?</v>
      </c>
      <c r="O97" s="3" t="e">
        <f t="shared" si="12"/>
        <v>#NAME?</v>
      </c>
    </row>
    <row r="98" spans="1:15" ht="12.75">
      <c r="A98" s="18">
        <v>97</v>
      </c>
      <c r="B98" s="19">
        <v>456</v>
      </c>
      <c r="C98" s="3" t="e">
        <f aca="true" t="shared" si="31" ref="C98:C129">IF(ISBLANK(B98)," ",VLOOKUP(B98,reg,2,FALSE))</f>
        <v>#NAME?</v>
      </c>
      <c r="D98" s="3" t="e">
        <f t="shared" si="1"/>
        <v>#NAME?</v>
      </c>
      <c r="E98" s="4" t="e">
        <f aca="true" t="shared" si="32" ref="E98:E129">IF(ISBLANK(B98)," ",VLOOKUP(B98,reg,3,FALSE))</f>
        <v>#NAME?</v>
      </c>
      <c r="F98" s="67" t="e">
        <f aca="true" t="shared" si="33" ref="F98:F129">IF(ISBLANK(B98)," ",VLOOKUP(B98,reg,4,FALSE))</f>
        <v>#NAME?</v>
      </c>
      <c r="G98" s="4" t="e">
        <f aca="true" t="shared" si="34" ref="G98:G129">IF(ISBLANK(B98)," ",VLOOKUP(B98,reg,5,FALSE))</f>
        <v>#NAME?</v>
      </c>
      <c r="H98" s="3" t="e">
        <f aca="true" t="shared" si="35" ref="H98:H129">IF((C98="M"),VLOOKUP(K98,mag_gr,3),IF((C98="V"),VLOOKUP(K98,vag_gr,3)))</f>
        <v>#NAME?</v>
      </c>
      <c r="I98" s="3" t="e">
        <f aca="true" t="shared" si="36" ref="I98:I129">IF(ISBLANK(F98),"",VLOOKUP(M98,mag,3,FALSE))</f>
        <v>#NAME?</v>
      </c>
      <c r="J98" s="3" t="e">
        <f aca="true" t="shared" si="37" ref="J98:J129">IF(ISBLANK(F98),"",VLOOKUP(M98,vag,3,FALSE))</f>
        <v>#NAME?</v>
      </c>
      <c r="K98" s="84" t="e">
        <f aca="true" t="shared" si="38" ref="K98:K129">IF(ISBLANK(F98),"",VLOOKUP(M98,mag,2,FALSE))</f>
        <v>#NAME?</v>
      </c>
      <c r="L98" s="84" t="e">
        <f aca="true" t="shared" si="39" ref="L98:L129">IF(ISBLANK(F98),"",VLOOKUP(M98,vag,2,FALSE))</f>
        <v>#NAME?</v>
      </c>
      <c r="M98" s="84" t="e">
        <f t="shared" si="10"/>
        <v>#NAME?</v>
      </c>
      <c r="N98" s="3" t="e">
        <f t="shared" si="11"/>
        <v>#NAME?</v>
      </c>
      <c r="O98" s="3" t="e">
        <f t="shared" si="12"/>
        <v>#NAME?</v>
      </c>
    </row>
    <row r="99" spans="1:15" ht="12.75">
      <c r="A99" s="18">
        <v>98</v>
      </c>
      <c r="B99" s="19">
        <v>457</v>
      </c>
      <c r="C99" s="3" t="e">
        <f t="shared" si="31"/>
        <v>#NAME?</v>
      </c>
      <c r="D99" s="3" t="e">
        <f t="shared" si="1"/>
        <v>#NAME?</v>
      </c>
      <c r="E99" s="4" t="e">
        <f t="shared" si="32"/>
        <v>#NAME?</v>
      </c>
      <c r="F99" s="67" t="e">
        <f t="shared" si="33"/>
        <v>#NAME?</v>
      </c>
      <c r="G99" s="4" t="e">
        <f t="shared" si="34"/>
        <v>#NAME?</v>
      </c>
      <c r="H99" s="3" t="e">
        <f t="shared" si="35"/>
        <v>#NAME?</v>
      </c>
      <c r="I99" s="3" t="e">
        <f t="shared" si="36"/>
        <v>#NAME?</v>
      </c>
      <c r="J99" s="3" t="e">
        <f t="shared" si="37"/>
        <v>#NAME?</v>
      </c>
      <c r="K99" s="84" t="e">
        <f t="shared" si="38"/>
        <v>#NAME?</v>
      </c>
      <c r="L99" s="84" t="e">
        <f t="shared" si="39"/>
        <v>#NAME?</v>
      </c>
      <c r="M99" s="84" t="e">
        <f t="shared" si="10"/>
        <v>#NAME?</v>
      </c>
      <c r="N99" s="3" t="e">
        <f t="shared" si="11"/>
        <v>#NAME?</v>
      </c>
      <c r="O99" s="3" t="e">
        <f t="shared" si="12"/>
        <v>#NAME?</v>
      </c>
    </row>
    <row r="100" spans="1:15" ht="12.75">
      <c r="A100" s="18">
        <v>99</v>
      </c>
      <c r="B100" s="19">
        <v>458</v>
      </c>
      <c r="C100" s="3" t="e">
        <f t="shared" si="31"/>
        <v>#NAME?</v>
      </c>
      <c r="D100" s="3" t="e">
        <f t="shared" si="1"/>
        <v>#NAME?</v>
      </c>
      <c r="E100" s="4" t="e">
        <f t="shared" si="32"/>
        <v>#NAME?</v>
      </c>
      <c r="F100" s="67" t="e">
        <f t="shared" si="33"/>
        <v>#NAME?</v>
      </c>
      <c r="G100" s="4" t="e">
        <f t="shared" si="34"/>
        <v>#NAME?</v>
      </c>
      <c r="H100" s="3" t="e">
        <f t="shared" si="35"/>
        <v>#NAME?</v>
      </c>
      <c r="I100" s="3" t="e">
        <f t="shared" si="36"/>
        <v>#NAME?</v>
      </c>
      <c r="J100" s="3" t="e">
        <f t="shared" si="37"/>
        <v>#NAME?</v>
      </c>
      <c r="K100" s="84" t="e">
        <f t="shared" si="38"/>
        <v>#NAME?</v>
      </c>
      <c r="L100" s="84" t="e">
        <f t="shared" si="39"/>
        <v>#NAME?</v>
      </c>
      <c r="M100" s="84" t="e">
        <f t="shared" si="10"/>
        <v>#NAME?</v>
      </c>
      <c r="N100" s="3" t="e">
        <f t="shared" si="11"/>
        <v>#NAME?</v>
      </c>
      <c r="O100" s="3" t="e">
        <f t="shared" si="12"/>
        <v>#NAME?</v>
      </c>
    </row>
    <row r="101" spans="1:15" ht="12.75">
      <c r="A101" s="18">
        <v>100</v>
      </c>
      <c r="B101" s="19">
        <v>459</v>
      </c>
      <c r="C101" s="3" t="e">
        <f t="shared" si="31"/>
        <v>#NAME?</v>
      </c>
      <c r="D101" s="3" t="e">
        <f t="shared" si="1"/>
        <v>#NAME?</v>
      </c>
      <c r="E101" s="4" t="e">
        <f t="shared" si="32"/>
        <v>#NAME?</v>
      </c>
      <c r="F101" s="67" t="e">
        <f t="shared" si="33"/>
        <v>#NAME?</v>
      </c>
      <c r="G101" s="4" t="e">
        <f t="shared" si="34"/>
        <v>#NAME?</v>
      </c>
      <c r="H101" s="3" t="e">
        <f t="shared" si="35"/>
        <v>#NAME?</v>
      </c>
      <c r="I101" s="3" t="e">
        <f t="shared" si="36"/>
        <v>#NAME?</v>
      </c>
      <c r="J101" s="3" t="e">
        <f t="shared" si="37"/>
        <v>#NAME?</v>
      </c>
      <c r="K101" s="84" t="e">
        <f t="shared" si="38"/>
        <v>#NAME?</v>
      </c>
      <c r="L101" s="84" t="e">
        <f t="shared" si="39"/>
        <v>#NAME?</v>
      </c>
      <c r="M101" s="84" t="e">
        <f t="shared" si="10"/>
        <v>#NAME?</v>
      </c>
      <c r="N101" s="3" t="e">
        <f t="shared" si="11"/>
        <v>#NAME?</v>
      </c>
      <c r="O101" s="3" t="e">
        <f t="shared" si="12"/>
        <v>#NAME?</v>
      </c>
    </row>
    <row r="102" spans="1:15" ht="12.75">
      <c r="A102" s="18">
        <v>101</v>
      </c>
      <c r="B102" s="19">
        <v>460</v>
      </c>
      <c r="C102" s="3" t="e">
        <f t="shared" si="31"/>
        <v>#NAME?</v>
      </c>
      <c r="D102" s="3" t="e">
        <f t="shared" si="1"/>
        <v>#NAME?</v>
      </c>
      <c r="E102" s="4" t="e">
        <f t="shared" si="32"/>
        <v>#NAME?</v>
      </c>
      <c r="F102" s="67" t="e">
        <f t="shared" si="33"/>
        <v>#NAME?</v>
      </c>
      <c r="G102" s="4" t="e">
        <f t="shared" si="34"/>
        <v>#NAME?</v>
      </c>
      <c r="H102" s="3" t="e">
        <f t="shared" si="35"/>
        <v>#NAME?</v>
      </c>
      <c r="I102" s="3" t="e">
        <f t="shared" si="36"/>
        <v>#NAME?</v>
      </c>
      <c r="J102" s="3" t="e">
        <f t="shared" si="37"/>
        <v>#NAME?</v>
      </c>
      <c r="K102" s="84" t="e">
        <f t="shared" si="38"/>
        <v>#NAME?</v>
      </c>
      <c r="L102" s="84" t="e">
        <f t="shared" si="39"/>
        <v>#NAME?</v>
      </c>
      <c r="M102" s="84" t="e">
        <f t="shared" si="10"/>
        <v>#NAME?</v>
      </c>
      <c r="N102" s="3" t="e">
        <f t="shared" si="11"/>
        <v>#NAME?</v>
      </c>
      <c r="O102" s="3" t="e">
        <f t="shared" si="12"/>
        <v>#NAME?</v>
      </c>
    </row>
    <row r="103" spans="1:15" ht="12.75">
      <c r="A103" s="18">
        <v>102</v>
      </c>
      <c r="B103" s="19">
        <v>461</v>
      </c>
      <c r="C103" s="3" t="e">
        <f t="shared" si="31"/>
        <v>#NAME?</v>
      </c>
      <c r="D103" s="3" t="e">
        <f t="shared" si="1"/>
        <v>#NAME?</v>
      </c>
      <c r="E103" s="4" t="e">
        <f t="shared" si="32"/>
        <v>#NAME?</v>
      </c>
      <c r="F103" s="67" t="e">
        <f t="shared" si="33"/>
        <v>#NAME?</v>
      </c>
      <c r="G103" s="4" t="e">
        <f t="shared" si="34"/>
        <v>#NAME?</v>
      </c>
      <c r="H103" s="3" t="e">
        <f t="shared" si="35"/>
        <v>#NAME?</v>
      </c>
      <c r="I103" s="3" t="e">
        <f t="shared" si="36"/>
        <v>#NAME?</v>
      </c>
      <c r="J103" s="3" t="e">
        <f t="shared" si="37"/>
        <v>#NAME?</v>
      </c>
      <c r="K103" s="84" t="e">
        <f t="shared" si="38"/>
        <v>#NAME?</v>
      </c>
      <c r="L103" s="84" t="e">
        <f t="shared" si="39"/>
        <v>#NAME?</v>
      </c>
      <c r="M103" s="84" t="e">
        <f t="shared" si="10"/>
        <v>#NAME?</v>
      </c>
      <c r="N103" s="3" t="e">
        <f t="shared" si="11"/>
        <v>#NAME?</v>
      </c>
      <c r="O103" s="3" t="e">
        <f t="shared" si="12"/>
        <v>#NAME?</v>
      </c>
    </row>
    <row r="104" spans="1:15" ht="12.75">
      <c r="A104" s="18">
        <v>103</v>
      </c>
      <c r="B104" s="19">
        <v>462</v>
      </c>
      <c r="C104" s="3" t="e">
        <f t="shared" si="31"/>
        <v>#NAME?</v>
      </c>
      <c r="D104" s="3" t="e">
        <f t="shared" si="1"/>
        <v>#NAME?</v>
      </c>
      <c r="E104" s="4" t="e">
        <f t="shared" si="32"/>
        <v>#NAME?</v>
      </c>
      <c r="F104" s="67" t="e">
        <f t="shared" si="33"/>
        <v>#NAME?</v>
      </c>
      <c r="G104" s="4" t="e">
        <f t="shared" si="34"/>
        <v>#NAME?</v>
      </c>
      <c r="H104" s="3" t="e">
        <f t="shared" si="35"/>
        <v>#NAME?</v>
      </c>
      <c r="I104" s="3" t="e">
        <f t="shared" si="36"/>
        <v>#NAME?</v>
      </c>
      <c r="J104" s="3" t="e">
        <f t="shared" si="37"/>
        <v>#NAME?</v>
      </c>
      <c r="K104" s="84" t="e">
        <f t="shared" si="38"/>
        <v>#NAME?</v>
      </c>
      <c r="L104" s="84" t="e">
        <f t="shared" si="39"/>
        <v>#NAME?</v>
      </c>
      <c r="M104" s="84" t="e">
        <f t="shared" si="10"/>
        <v>#NAME?</v>
      </c>
      <c r="N104" s="3" t="e">
        <f t="shared" si="11"/>
        <v>#NAME?</v>
      </c>
      <c r="O104" s="3" t="e">
        <f t="shared" si="12"/>
        <v>#NAME?</v>
      </c>
    </row>
    <row r="105" spans="1:15" ht="12.75">
      <c r="A105" s="18">
        <v>104</v>
      </c>
      <c r="B105" s="19">
        <v>463</v>
      </c>
      <c r="C105" s="3" t="e">
        <f t="shared" si="31"/>
        <v>#NAME?</v>
      </c>
      <c r="D105" s="3" t="e">
        <f t="shared" si="1"/>
        <v>#NAME?</v>
      </c>
      <c r="E105" s="4" t="e">
        <f t="shared" si="32"/>
        <v>#NAME?</v>
      </c>
      <c r="F105" s="67" t="e">
        <f t="shared" si="33"/>
        <v>#NAME?</v>
      </c>
      <c r="G105" s="4" t="e">
        <f t="shared" si="34"/>
        <v>#NAME?</v>
      </c>
      <c r="H105" s="3" t="e">
        <f t="shared" si="35"/>
        <v>#NAME?</v>
      </c>
      <c r="I105" s="3" t="e">
        <f t="shared" si="36"/>
        <v>#NAME?</v>
      </c>
      <c r="J105" s="3" t="e">
        <f t="shared" si="37"/>
        <v>#NAME?</v>
      </c>
      <c r="K105" s="84" t="e">
        <f t="shared" si="38"/>
        <v>#NAME?</v>
      </c>
      <c r="L105" s="84" t="e">
        <f t="shared" si="39"/>
        <v>#NAME?</v>
      </c>
      <c r="M105" s="84" t="e">
        <f t="shared" si="10"/>
        <v>#NAME?</v>
      </c>
      <c r="N105" s="3" t="e">
        <f t="shared" si="11"/>
        <v>#NAME?</v>
      </c>
      <c r="O105" s="3" t="e">
        <f t="shared" si="12"/>
        <v>#NAME?</v>
      </c>
    </row>
    <row r="106" spans="1:15" ht="12.75">
      <c r="A106" s="18">
        <v>105</v>
      </c>
      <c r="B106" s="19">
        <v>464</v>
      </c>
      <c r="C106" s="3" t="e">
        <f t="shared" si="31"/>
        <v>#NAME?</v>
      </c>
      <c r="D106" s="3" t="e">
        <f t="shared" si="1"/>
        <v>#NAME?</v>
      </c>
      <c r="E106" s="4" t="e">
        <f t="shared" si="32"/>
        <v>#NAME?</v>
      </c>
      <c r="F106" s="67" t="e">
        <f t="shared" si="33"/>
        <v>#NAME?</v>
      </c>
      <c r="G106" s="4" t="e">
        <f t="shared" si="34"/>
        <v>#NAME?</v>
      </c>
      <c r="H106" s="3" t="e">
        <f t="shared" si="35"/>
        <v>#NAME?</v>
      </c>
      <c r="I106" s="3" t="e">
        <f t="shared" si="36"/>
        <v>#NAME?</v>
      </c>
      <c r="J106" s="3" t="e">
        <f t="shared" si="37"/>
        <v>#NAME?</v>
      </c>
      <c r="K106" s="84" t="e">
        <f t="shared" si="38"/>
        <v>#NAME?</v>
      </c>
      <c r="L106" s="84" t="e">
        <f t="shared" si="39"/>
        <v>#NAME?</v>
      </c>
      <c r="M106" s="84" t="e">
        <f t="shared" si="10"/>
        <v>#NAME?</v>
      </c>
      <c r="N106" s="3" t="e">
        <f t="shared" si="11"/>
        <v>#NAME?</v>
      </c>
      <c r="O106" s="3" t="e">
        <f t="shared" si="12"/>
        <v>#NAME?</v>
      </c>
    </row>
    <row r="107" spans="1:15" ht="12.75">
      <c r="A107" s="18">
        <v>106</v>
      </c>
      <c r="B107" s="19">
        <v>465</v>
      </c>
      <c r="C107" s="3" t="e">
        <f t="shared" si="31"/>
        <v>#NAME?</v>
      </c>
      <c r="D107" s="3" t="e">
        <f t="shared" si="1"/>
        <v>#NAME?</v>
      </c>
      <c r="E107" s="4" t="e">
        <f t="shared" si="32"/>
        <v>#NAME?</v>
      </c>
      <c r="F107" s="67" t="e">
        <f t="shared" si="33"/>
        <v>#NAME?</v>
      </c>
      <c r="G107" s="4" t="e">
        <f t="shared" si="34"/>
        <v>#NAME?</v>
      </c>
      <c r="H107" s="3" t="e">
        <f t="shared" si="35"/>
        <v>#NAME?</v>
      </c>
      <c r="I107" s="3" t="e">
        <f t="shared" si="36"/>
        <v>#NAME?</v>
      </c>
      <c r="J107" s="3" t="e">
        <f t="shared" si="37"/>
        <v>#NAME?</v>
      </c>
      <c r="K107" s="84" t="e">
        <f t="shared" si="38"/>
        <v>#NAME?</v>
      </c>
      <c r="L107" s="84" t="e">
        <f t="shared" si="39"/>
        <v>#NAME?</v>
      </c>
      <c r="M107" s="84" t="e">
        <f t="shared" si="10"/>
        <v>#NAME?</v>
      </c>
      <c r="N107" s="3" t="e">
        <f t="shared" si="11"/>
        <v>#NAME?</v>
      </c>
      <c r="O107" s="3" t="e">
        <f t="shared" si="12"/>
        <v>#NAME?</v>
      </c>
    </row>
    <row r="108" spans="1:15" ht="12.75">
      <c r="A108" s="18">
        <v>107</v>
      </c>
      <c r="B108" s="19">
        <v>466</v>
      </c>
      <c r="C108" s="3" t="e">
        <f t="shared" si="31"/>
        <v>#NAME?</v>
      </c>
      <c r="D108" s="3" t="e">
        <f t="shared" si="1"/>
        <v>#NAME?</v>
      </c>
      <c r="E108" s="4" t="e">
        <f t="shared" si="32"/>
        <v>#NAME?</v>
      </c>
      <c r="F108" s="67" t="e">
        <f t="shared" si="33"/>
        <v>#NAME?</v>
      </c>
      <c r="G108" s="4" t="e">
        <f t="shared" si="34"/>
        <v>#NAME?</v>
      </c>
      <c r="H108" s="3" t="e">
        <f t="shared" si="35"/>
        <v>#NAME?</v>
      </c>
      <c r="I108" s="3" t="e">
        <f t="shared" si="36"/>
        <v>#NAME?</v>
      </c>
      <c r="J108" s="3" t="e">
        <f t="shared" si="37"/>
        <v>#NAME?</v>
      </c>
      <c r="K108" s="84" t="e">
        <f t="shared" si="38"/>
        <v>#NAME?</v>
      </c>
      <c r="L108" s="84" t="e">
        <f t="shared" si="39"/>
        <v>#NAME?</v>
      </c>
      <c r="M108" s="84" t="e">
        <f t="shared" si="10"/>
        <v>#NAME?</v>
      </c>
      <c r="N108" s="3" t="e">
        <f t="shared" si="11"/>
        <v>#NAME?</v>
      </c>
      <c r="O108" s="3" t="e">
        <f t="shared" si="12"/>
        <v>#NAME?</v>
      </c>
    </row>
    <row r="109" spans="1:15" ht="12.75">
      <c r="A109" s="18">
        <v>108</v>
      </c>
      <c r="B109" s="19">
        <v>467</v>
      </c>
      <c r="C109" s="3" t="e">
        <f t="shared" si="31"/>
        <v>#NAME?</v>
      </c>
      <c r="D109" s="3" t="e">
        <f t="shared" si="1"/>
        <v>#NAME?</v>
      </c>
      <c r="E109" s="4" t="e">
        <f t="shared" si="32"/>
        <v>#NAME?</v>
      </c>
      <c r="F109" s="67" t="e">
        <f t="shared" si="33"/>
        <v>#NAME?</v>
      </c>
      <c r="G109" s="4" t="e">
        <f t="shared" si="34"/>
        <v>#NAME?</v>
      </c>
      <c r="H109" s="3" t="e">
        <f t="shared" si="35"/>
        <v>#NAME?</v>
      </c>
      <c r="I109" s="3" t="e">
        <f t="shared" si="36"/>
        <v>#NAME?</v>
      </c>
      <c r="J109" s="3" t="e">
        <f t="shared" si="37"/>
        <v>#NAME?</v>
      </c>
      <c r="K109" s="84" t="e">
        <f t="shared" si="38"/>
        <v>#NAME?</v>
      </c>
      <c r="L109" s="84" t="e">
        <f t="shared" si="39"/>
        <v>#NAME?</v>
      </c>
      <c r="M109" s="84" t="e">
        <f t="shared" si="10"/>
        <v>#NAME?</v>
      </c>
      <c r="N109" s="3" t="e">
        <f t="shared" si="11"/>
        <v>#NAME?</v>
      </c>
      <c r="O109" s="3" t="e">
        <f t="shared" si="12"/>
        <v>#NAME?</v>
      </c>
    </row>
    <row r="110" spans="1:15" ht="12.75">
      <c r="A110" s="18">
        <v>109</v>
      </c>
      <c r="B110" s="19">
        <v>468</v>
      </c>
      <c r="C110" s="3" t="e">
        <f t="shared" si="31"/>
        <v>#NAME?</v>
      </c>
      <c r="D110" s="3" t="e">
        <f t="shared" si="1"/>
        <v>#NAME?</v>
      </c>
      <c r="E110" s="4" t="e">
        <f t="shared" si="32"/>
        <v>#NAME?</v>
      </c>
      <c r="F110" s="67" t="e">
        <f t="shared" si="33"/>
        <v>#NAME?</v>
      </c>
      <c r="G110" s="4" t="e">
        <f t="shared" si="34"/>
        <v>#NAME?</v>
      </c>
      <c r="H110" s="3" t="e">
        <f t="shared" si="35"/>
        <v>#NAME?</v>
      </c>
      <c r="I110" s="3" t="e">
        <f t="shared" si="36"/>
        <v>#NAME?</v>
      </c>
      <c r="J110" s="3" t="e">
        <f t="shared" si="37"/>
        <v>#NAME?</v>
      </c>
      <c r="K110" s="84" t="e">
        <f t="shared" si="38"/>
        <v>#NAME?</v>
      </c>
      <c r="L110" s="84" t="e">
        <f t="shared" si="39"/>
        <v>#NAME?</v>
      </c>
      <c r="M110" s="84" t="e">
        <f t="shared" si="10"/>
        <v>#NAME?</v>
      </c>
      <c r="N110" s="3" t="e">
        <f t="shared" si="11"/>
        <v>#NAME?</v>
      </c>
      <c r="O110" s="3" t="e">
        <f t="shared" si="12"/>
        <v>#NAME?</v>
      </c>
    </row>
    <row r="111" spans="1:15" ht="12.75">
      <c r="A111" s="18">
        <v>110</v>
      </c>
      <c r="B111" s="19">
        <v>469</v>
      </c>
      <c r="C111" s="3" t="e">
        <f t="shared" si="31"/>
        <v>#NAME?</v>
      </c>
      <c r="D111" s="3" t="e">
        <f t="shared" si="1"/>
        <v>#NAME?</v>
      </c>
      <c r="E111" s="4" t="e">
        <f t="shared" si="32"/>
        <v>#NAME?</v>
      </c>
      <c r="F111" s="67" t="e">
        <f t="shared" si="33"/>
        <v>#NAME?</v>
      </c>
      <c r="G111" s="4" t="e">
        <f t="shared" si="34"/>
        <v>#NAME?</v>
      </c>
      <c r="H111" s="3" t="e">
        <f t="shared" si="35"/>
        <v>#NAME?</v>
      </c>
      <c r="I111" s="3" t="e">
        <f t="shared" si="36"/>
        <v>#NAME?</v>
      </c>
      <c r="J111" s="3" t="e">
        <f t="shared" si="37"/>
        <v>#NAME?</v>
      </c>
      <c r="K111" s="84" t="e">
        <f t="shared" si="38"/>
        <v>#NAME?</v>
      </c>
      <c r="L111" s="84" t="e">
        <f t="shared" si="39"/>
        <v>#NAME?</v>
      </c>
      <c r="M111" s="84" t="e">
        <f t="shared" si="10"/>
        <v>#NAME?</v>
      </c>
      <c r="N111" s="3" t="e">
        <f t="shared" si="11"/>
        <v>#NAME?</v>
      </c>
      <c r="O111" s="3" t="e">
        <f t="shared" si="12"/>
        <v>#NAME?</v>
      </c>
    </row>
    <row r="112" spans="1:15" ht="12.75">
      <c r="A112" s="18">
        <v>111</v>
      </c>
      <c r="B112" s="19">
        <v>470</v>
      </c>
      <c r="C112" s="3" t="e">
        <f t="shared" si="31"/>
        <v>#NAME?</v>
      </c>
      <c r="D112" s="3" t="e">
        <f t="shared" si="1"/>
        <v>#NAME?</v>
      </c>
      <c r="E112" s="4" t="e">
        <f t="shared" si="32"/>
        <v>#NAME?</v>
      </c>
      <c r="F112" s="67" t="e">
        <f t="shared" si="33"/>
        <v>#NAME?</v>
      </c>
      <c r="G112" s="4" t="e">
        <f t="shared" si="34"/>
        <v>#NAME?</v>
      </c>
      <c r="H112" s="3" t="e">
        <f t="shared" si="35"/>
        <v>#NAME?</v>
      </c>
      <c r="I112" s="3" t="e">
        <f t="shared" si="36"/>
        <v>#NAME?</v>
      </c>
      <c r="J112" s="3" t="e">
        <f t="shared" si="37"/>
        <v>#NAME?</v>
      </c>
      <c r="K112" s="84" t="e">
        <f t="shared" si="38"/>
        <v>#NAME?</v>
      </c>
      <c r="L112" s="84" t="e">
        <f t="shared" si="39"/>
        <v>#NAME?</v>
      </c>
      <c r="M112" s="84" t="e">
        <f t="shared" si="10"/>
        <v>#NAME?</v>
      </c>
      <c r="N112" s="3" t="e">
        <f t="shared" si="11"/>
        <v>#NAME?</v>
      </c>
      <c r="O112" s="3" t="e">
        <f t="shared" si="12"/>
        <v>#NAME?</v>
      </c>
    </row>
    <row r="113" spans="1:15" ht="12.75">
      <c r="A113" s="18">
        <v>112</v>
      </c>
      <c r="B113" s="19">
        <v>471</v>
      </c>
      <c r="C113" s="3" t="e">
        <f t="shared" si="31"/>
        <v>#NAME?</v>
      </c>
      <c r="D113" s="3" t="e">
        <f t="shared" si="1"/>
        <v>#NAME?</v>
      </c>
      <c r="E113" s="4" t="e">
        <f t="shared" si="32"/>
        <v>#NAME?</v>
      </c>
      <c r="F113" s="67" t="e">
        <f t="shared" si="33"/>
        <v>#NAME?</v>
      </c>
      <c r="G113" s="4" t="e">
        <f t="shared" si="34"/>
        <v>#NAME?</v>
      </c>
      <c r="H113" s="3" t="e">
        <f t="shared" si="35"/>
        <v>#NAME?</v>
      </c>
      <c r="I113" s="3" t="e">
        <f t="shared" si="36"/>
        <v>#NAME?</v>
      </c>
      <c r="J113" s="3" t="e">
        <f t="shared" si="37"/>
        <v>#NAME?</v>
      </c>
      <c r="K113" s="84" t="e">
        <f t="shared" si="38"/>
        <v>#NAME?</v>
      </c>
      <c r="L113" s="84" t="e">
        <f t="shared" si="39"/>
        <v>#NAME?</v>
      </c>
      <c r="M113" s="84" t="e">
        <f t="shared" si="10"/>
        <v>#NAME?</v>
      </c>
      <c r="N113" s="3" t="e">
        <f t="shared" si="11"/>
        <v>#NAME?</v>
      </c>
      <c r="O113" s="3" t="e">
        <f t="shared" si="12"/>
        <v>#NAME?</v>
      </c>
    </row>
    <row r="114" spans="1:15" ht="12.75">
      <c r="A114" s="18">
        <v>113</v>
      </c>
      <c r="B114" s="19">
        <v>472</v>
      </c>
      <c r="C114" s="3" t="e">
        <f t="shared" si="31"/>
        <v>#NAME?</v>
      </c>
      <c r="D114" s="3" t="e">
        <f t="shared" si="1"/>
        <v>#NAME?</v>
      </c>
      <c r="E114" s="4" t="e">
        <f t="shared" si="32"/>
        <v>#NAME?</v>
      </c>
      <c r="F114" s="67" t="e">
        <f t="shared" si="33"/>
        <v>#NAME?</v>
      </c>
      <c r="G114" s="4" t="e">
        <f t="shared" si="34"/>
        <v>#NAME?</v>
      </c>
      <c r="H114" s="3" t="e">
        <f t="shared" si="35"/>
        <v>#NAME?</v>
      </c>
      <c r="I114" s="3" t="e">
        <f t="shared" si="36"/>
        <v>#NAME?</v>
      </c>
      <c r="J114" s="3" t="e">
        <f t="shared" si="37"/>
        <v>#NAME?</v>
      </c>
      <c r="K114" s="84" t="e">
        <f t="shared" si="38"/>
        <v>#NAME?</v>
      </c>
      <c r="L114" s="84" t="e">
        <f t="shared" si="39"/>
        <v>#NAME?</v>
      </c>
      <c r="M114" s="84" t="e">
        <f t="shared" si="10"/>
        <v>#NAME?</v>
      </c>
      <c r="N114" s="3" t="e">
        <f t="shared" si="11"/>
        <v>#NAME?</v>
      </c>
      <c r="O114" s="3" t="e">
        <f t="shared" si="12"/>
        <v>#NAME?</v>
      </c>
    </row>
    <row r="115" spans="1:15" ht="12.75">
      <c r="A115" s="18">
        <v>114</v>
      </c>
      <c r="B115" s="19">
        <v>473</v>
      </c>
      <c r="C115" s="3" t="e">
        <f t="shared" si="31"/>
        <v>#NAME?</v>
      </c>
      <c r="D115" s="3" t="e">
        <f t="shared" si="1"/>
        <v>#NAME?</v>
      </c>
      <c r="E115" s="4" t="e">
        <f t="shared" si="32"/>
        <v>#NAME?</v>
      </c>
      <c r="F115" s="67" t="e">
        <f t="shared" si="33"/>
        <v>#NAME?</v>
      </c>
      <c r="G115" s="4" t="e">
        <f t="shared" si="34"/>
        <v>#NAME?</v>
      </c>
      <c r="H115" s="3" t="e">
        <f t="shared" si="35"/>
        <v>#NAME?</v>
      </c>
      <c r="I115" s="3" t="e">
        <f t="shared" si="36"/>
        <v>#NAME?</v>
      </c>
      <c r="J115" s="3" t="e">
        <f t="shared" si="37"/>
        <v>#NAME?</v>
      </c>
      <c r="K115" s="84" t="e">
        <f t="shared" si="38"/>
        <v>#NAME?</v>
      </c>
      <c r="L115" s="84" t="e">
        <f t="shared" si="39"/>
        <v>#NAME?</v>
      </c>
      <c r="M115" s="84" t="e">
        <f t="shared" si="10"/>
        <v>#NAME?</v>
      </c>
      <c r="N115" s="3" t="e">
        <f t="shared" si="11"/>
        <v>#NAME?</v>
      </c>
      <c r="O115" s="3" t="e">
        <f t="shared" si="12"/>
        <v>#NAME?</v>
      </c>
    </row>
    <row r="116" spans="1:15" ht="12.75">
      <c r="A116" s="18">
        <v>115</v>
      </c>
      <c r="B116" s="19">
        <v>474</v>
      </c>
      <c r="C116" s="3" t="e">
        <f t="shared" si="31"/>
        <v>#NAME?</v>
      </c>
      <c r="D116" s="3" t="e">
        <f t="shared" si="1"/>
        <v>#NAME?</v>
      </c>
      <c r="E116" s="4" t="e">
        <f t="shared" si="32"/>
        <v>#NAME?</v>
      </c>
      <c r="F116" s="67" t="e">
        <f t="shared" si="33"/>
        <v>#NAME?</v>
      </c>
      <c r="G116" s="4" t="e">
        <f t="shared" si="34"/>
        <v>#NAME?</v>
      </c>
      <c r="H116" s="3" t="e">
        <f t="shared" si="35"/>
        <v>#NAME?</v>
      </c>
      <c r="I116" s="3" t="e">
        <f t="shared" si="36"/>
        <v>#NAME?</v>
      </c>
      <c r="J116" s="3" t="e">
        <f t="shared" si="37"/>
        <v>#NAME?</v>
      </c>
      <c r="K116" s="84" t="e">
        <f t="shared" si="38"/>
        <v>#NAME?</v>
      </c>
      <c r="L116" s="84" t="e">
        <f t="shared" si="39"/>
        <v>#NAME?</v>
      </c>
      <c r="M116" s="84" t="e">
        <f t="shared" si="10"/>
        <v>#NAME?</v>
      </c>
      <c r="N116" s="3" t="e">
        <f t="shared" si="11"/>
        <v>#NAME?</v>
      </c>
      <c r="O116" s="3" t="e">
        <f t="shared" si="12"/>
        <v>#NAME?</v>
      </c>
    </row>
    <row r="117" spans="1:15" ht="12.75">
      <c r="A117" s="18">
        <v>116</v>
      </c>
      <c r="B117" s="19">
        <v>475</v>
      </c>
      <c r="C117" s="3" t="e">
        <f t="shared" si="31"/>
        <v>#NAME?</v>
      </c>
      <c r="D117" s="3" t="e">
        <f t="shared" si="1"/>
        <v>#NAME?</v>
      </c>
      <c r="E117" s="4" t="e">
        <f t="shared" si="32"/>
        <v>#NAME?</v>
      </c>
      <c r="F117" s="67" t="e">
        <f t="shared" si="33"/>
        <v>#NAME?</v>
      </c>
      <c r="G117" s="4" t="e">
        <f t="shared" si="34"/>
        <v>#NAME?</v>
      </c>
      <c r="H117" s="3" t="e">
        <f t="shared" si="35"/>
        <v>#NAME?</v>
      </c>
      <c r="I117" s="3" t="e">
        <f t="shared" si="36"/>
        <v>#NAME?</v>
      </c>
      <c r="J117" s="3" t="e">
        <f t="shared" si="37"/>
        <v>#NAME?</v>
      </c>
      <c r="K117" s="84" t="e">
        <f t="shared" si="38"/>
        <v>#NAME?</v>
      </c>
      <c r="L117" s="84" t="e">
        <f t="shared" si="39"/>
        <v>#NAME?</v>
      </c>
      <c r="M117" s="84" t="e">
        <f t="shared" si="10"/>
        <v>#NAME?</v>
      </c>
      <c r="N117" s="3" t="e">
        <f t="shared" si="11"/>
        <v>#NAME?</v>
      </c>
      <c r="O117" s="3" t="e">
        <f t="shared" si="12"/>
        <v>#NAME?</v>
      </c>
    </row>
    <row r="118" spans="1:15" ht="12.75">
      <c r="A118" s="18">
        <v>117</v>
      </c>
      <c r="B118" s="19">
        <v>476</v>
      </c>
      <c r="C118" s="3" t="e">
        <f t="shared" si="31"/>
        <v>#NAME?</v>
      </c>
      <c r="D118" s="3" t="e">
        <f t="shared" si="1"/>
        <v>#NAME?</v>
      </c>
      <c r="E118" s="4" t="e">
        <f t="shared" si="32"/>
        <v>#NAME?</v>
      </c>
      <c r="F118" s="67" t="e">
        <f t="shared" si="33"/>
        <v>#NAME?</v>
      </c>
      <c r="G118" s="4" t="e">
        <f t="shared" si="34"/>
        <v>#NAME?</v>
      </c>
      <c r="H118" s="3" t="e">
        <f t="shared" si="35"/>
        <v>#NAME?</v>
      </c>
      <c r="I118" s="3" t="e">
        <f t="shared" si="36"/>
        <v>#NAME?</v>
      </c>
      <c r="J118" s="3" t="e">
        <f t="shared" si="37"/>
        <v>#NAME?</v>
      </c>
      <c r="K118" s="84" t="e">
        <f t="shared" si="38"/>
        <v>#NAME?</v>
      </c>
      <c r="L118" s="84" t="e">
        <f t="shared" si="39"/>
        <v>#NAME?</v>
      </c>
      <c r="M118" s="84" t="e">
        <f t="shared" si="10"/>
        <v>#NAME?</v>
      </c>
      <c r="N118" s="3" t="e">
        <f t="shared" si="11"/>
        <v>#NAME?</v>
      </c>
      <c r="O118" s="3" t="e">
        <f t="shared" si="12"/>
        <v>#NAME?</v>
      </c>
    </row>
    <row r="119" spans="1:15" ht="12.75">
      <c r="A119" s="18">
        <v>118</v>
      </c>
      <c r="B119" s="19">
        <v>477</v>
      </c>
      <c r="C119" s="3" t="e">
        <f t="shared" si="31"/>
        <v>#NAME?</v>
      </c>
      <c r="D119" s="3" t="e">
        <f t="shared" si="1"/>
        <v>#NAME?</v>
      </c>
      <c r="E119" s="4" t="e">
        <f t="shared" si="32"/>
        <v>#NAME?</v>
      </c>
      <c r="F119" s="67" t="e">
        <f t="shared" si="33"/>
        <v>#NAME?</v>
      </c>
      <c r="G119" s="4" t="e">
        <f t="shared" si="34"/>
        <v>#NAME?</v>
      </c>
      <c r="H119" s="3" t="e">
        <f t="shared" si="35"/>
        <v>#NAME?</v>
      </c>
      <c r="I119" s="3" t="e">
        <f t="shared" si="36"/>
        <v>#NAME?</v>
      </c>
      <c r="J119" s="3" t="e">
        <f t="shared" si="37"/>
        <v>#NAME?</v>
      </c>
      <c r="K119" s="84" t="e">
        <f t="shared" si="38"/>
        <v>#NAME?</v>
      </c>
      <c r="L119" s="84" t="e">
        <f t="shared" si="39"/>
        <v>#NAME?</v>
      </c>
      <c r="M119" s="84" t="e">
        <f t="shared" si="10"/>
        <v>#NAME?</v>
      </c>
      <c r="N119" s="3" t="e">
        <f t="shared" si="11"/>
        <v>#NAME?</v>
      </c>
      <c r="O119" s="3" t="e">
        <f t="shared" si="12"/>
        <v>#NAME?</v>
      </c>
    </row>
    <row r="120" spans="1:15" ht="12.75">
      <c r="A120" s="18">
        <v>119</v>
      </c>
      <c r="B120" s="19">
        <v>478</v>
      </c>
      <c r="C120" s="3" t="e">
        <f t="shared" si="31"/>
        <v>#NAME?</v>
      </c>
      <c r="D120" s="3" t="e">
        <f t="shared" si="1"/>
        <v>#NAME?</v>
      </c>
      <c r="E120" s="4" t="e">
        <f t="shared" si="32"/>
        <v>#NAME?</v>
      </c>
      <c r="F120" s="67" t="e">
        <f t="shared" si="33"/>
        <v>#NAME?</v>
      </c>
      <c r="G120" s="4" t="e">
        <f t="shared" si="34"/>
        <v>#NAME?</v>
      </c>
      <c r="H120" s="3" t="e">
        <f t="shared" si="35"/>
        <v>#NAME?</v>
      </c>
      <c r="I120" s="3" t="e">
        <f t="shared" si="36"/>
        <v>#NAME?</v>
      </c>
      <c r="J120" s="3" t="e">
        <f t="shared" si="37"/>
        <v>#NAME?</v>
      </c>
      <c r="K120" s="84" t="e">
        <f t="shared" si="38"/>
        <v>#NAME?</v>
      </c>
      <c r="L120" s="84" t="e">
        <f t="shared" si="39"/>
        <v>#NAME?</v>
      </c>
      <c r="M120" s="84" t="e">
        <f t="shared" si="10"/>
        <v>#NAME?</v>
      </c>
      <c r="N120" s="3" t="e">
        <f t="shared" si="11"/>
        <v>#NAME?</v>
      </c>
      <c r="O120" s="3" t="e">
        <f t="shared" si="12"/>
        <v>#NAME?</v>
      </c>
    </row>
    <row r="121" spans="1:15" ht="12.75">
      <c r="A121" s="18">
        <v>120</v>
      </c>
      <c r="B121" s="19">
        <v>479</v>
      </c>
      <c r="C121" s="3" t="e">
        <f t="shared" si="31"/>
        <v>#NAME?</v>
      </c>
      <c r="D121" s="3" t="e">
        <f t="shared" si="1"/>
        <v>#NAME?</v>
      </c>
      <c r="E121" s="4" t="e">
        <f t="shared" si="32"/>
        <v>#NAME?</v>
      </c>
      <c r="F121" s="67" t="e">
        <f t="shared" si="33"/>
        <v>#NAME?</v>
      </c>
      <c r="G121" s="4" t="e">
        <f t="shared" si="34"/>
        <v>#NAME?</v>
      </c>
      <c r="H121" s="3" t="e">
        <f t="shared" si="35"/>
        <v>#NAME?</v>
      </c>
      <c r="I121" s="3" t="e">
        <f t="shared" si="36"/>
        <v>#NAME?</v>
      </c>
      <c r="J121" s="3" t="e">
        <f t="shared" si="37"/>
        <v>#NAME?</v>
      </c>
      <c r="K121" s="84" t="e">
        <f t="shared" si="38"/>
        <v>#NAME?</v>
      </c>
      <c r="L121" s="84" t="e">
        <f t="shared" si="39"/>
        <v>#NAME?</v>
      </c>
      <c r="M121" s="84" t="e">
        <f t="shared" si="10"/>
        <v>#NAME?</v>
      </c>
      <c r="N121" s="3" t="e">
        <f t="shared" si="11"/>
        <v>#NAME?</v>
      </c>
      <c r="O121" s="3" t="e">
        <f t="shared" si="12"/>
        <v>#NAME?</v>
      </c>
    </row>
    <row r="122" spans="1:15" ht="12.75">
      <c r="A122" s="18">
        <v>121</v>
      </c>
      <c r="B122" s="19">
        <v>480</v>
      </c>
      <c r="C122" s="3" t="e">
        <f t="shared" si="31"/>
        <v>#NAME?</v>
      </c>
      <c r="D122" s="3" t="e">
        <f t="shared" si="1"/>
        <v>#NAME?</v>
      </c>
      <c r="E122" s="4" t="e">
        <f t="shared" si="32"/>
        <v>#NAME?</v>
      </c>
      <c r="F122" s="67" t="e">
        <f t="shared" si="33"/>
        <v>#NAME?</v>
      </c>
      <c r="G122" s="4" t="e">
        <f t="shared" si="34"/>
        <v>#NAME?</v>
      </c>
      <c r="H122" s="3" t="e">
        <f t="shared" si="35"/>
        <v>#NAME?</v>
      </c>
      <c r="I122" s="3" t="e">
        <f t="shared" si="36"/>
        <v>#NAME?</v>
      </c>
      <c r="J122" s="3" t="e">
        <f t="shared" si="37"/>
        <v>#NAME?</v>
      </c>
      <c r="K122" s="84" t="e">
        <f t="shared" si="38"/>
        <v>#NAME?</v>
      </c>
      <c r="L122" s="84" t="e">
        <f t="shared" si="39"/>
        <v>#NAME?</v>
      </c>
      <c r="M122" s="84" t="e">
        <f t="shared" si="10"/>
        <v>#NAME?</v>
      </c>
      <c r="N122" s="3" t="e">
        <f t="shared" si="11"/>
        <v>#NAME?</v>
      </c>
      <c r="O122" s="3" t="e">
        <f t="shared" si="12"/>
        <v>#NAME?</v>
      </c>
    </row>
    <row r="123" spans="1:15" ht="12.75">
      <c r="A123" s="18">
        <v>122</v>
      </c>
      <c r="B123" s="19">
        <v>481</v>
      </c>
      <c r="C123" s="3" t="e">
        <f t="shared" si="31"/>
        <v>#NAME?</v>
      </c>
      <c r="D123" s="3" t="e">
        <f t="shared" si="1"/>
        <v>#NAME?</v>
      </c>
      <c r="E123" s="4" t="e">
        <f t="shared" si="32"/>
        <v>#NAME?</v>
      </c>
      <c r="F123" s="67" t="e">
        <f t="shared" si="33"/>
        <v>#NAME?</v>
      </c>
      <c r="G123" s="4" t="e">
        <f t="shared" si="34"/>
        <v>#NAME?</v>
      </c>
      <c r="H123" s="3" t="e">
        <f t="shared" si="35"/>
        <v>#NAME?</v>
      </c>
      <c r="I123" s="3" t="e">
        <f t="shared" si="36"/>
        <v>#NAME?</v>
      </c>
      <c r="J123" s="3" t="e">
        <f t="shared" si="37"/>
        <v>#NAME?</v>
      </c>
      <c r="K123" s="84" t="e">
        <f t="shared" si="38"/>
        <v>#NAME?</v>
      </c>
      <c r="L123" s="84" t="e">
        <f t="shared" si="39"/>
        <v>#NAME?</v>
      </c>
      <c r="M123" s="84" t="e">
        <f t="shared" si="10"/>
        <v>#NAME?</v>
      </c>
      <c r="N123" s="3" t="e">
        <f t="shared" si="11"/>
        <v>#NAME?</v>
      </c>
      <c r="O123" s="3" t="e">
        <f t="shared" si="12"/>
        <v>#NAME?</v>
      </c>
    </row>
    <row r="124" spans="1:15" ht="12.75">
      <c r="A124" s="18">
        <v>123</v>
      </c>
      <c r="B124" s="19">
        <v>482</v>
      </c>
      <c r="C124" s="3" t="e">
        <f t="shared" si="31"/>
        <v>#NAME?</v>
      </c>
      <c r="D124" s="3" t="e">
        <f t="shared" si="1"/>
        <v>#NAME?</v>
      </c>
      <c r="E124" s="4" t="e">
        <f t="shared" si="32"/>
        <v>#NAME?</v>
      </c>
      <c r="F124" s="67" t="e">
        <f t="shared" si="33"/>
        <v>#NAME?</v>
      </c>
      <c r="G124" s="4" t="e">
        <f t="shared" si="34"/>
        <v>#NAME?</v>
      </c>
      <c r="H124" s="3" t="e">
        <f t="shared" si="35"/>
        <v>#NAME?</v>
      </c>
      <c r="I124" s="3" t="e">
        <f t="shared" si="36"/>
        <v>#NAME?</v>
      </c>
      <c r="J124" s="3" t="e">
        <f t="shared" si="37"/>
        <v>#NAME?</v>
      </c>
      <c r="K124" s="84" t="e">
        <f t="shared" si="38"/>
        <v>#NAME?</v>
      </c>
      <c r="L124" s="84" t="e">
        <f t="shared" si="39"/>
        <v>#NAME?</v>
      </c>
      <c r="M124" s="84" t="e">
        <f t="shared" si="10"/>
        <v>#NAME?</v>
      </c>
      <c r="N124" s="3" t="e">
        <f t="shared" si="11"/>
        <v>#NAME?</v>
      </c>
      <c r="O124" s="3" t="e">
        <f t="shared" si="12"/>
        <v>#NAME?</v>
      </c>
    </row>
    <row r="125" spans="1:15" ht="12.75">
      <c r="A125" s="18">
        <v>124</v>
      </c>
      <c r="B125" s="19">
        <v>483</v>
      </c>
      <c r="C125" s="3" t="e">
        <f t="shared" si="31"/>
        <v>#NAME?</v>
      </c>
      <c r="D125" s="3" t="e">
        <f t="shared" si="1"/>
        <v>#NAME?</v>
      </c>
      <c r="E125" s="4" t="e">
        <f t="shared" si="32"/>
        <v>#NAME?</v>
      </c>
      <c r="F125" s="67" t="e">
        <f t="shared" si="33"/>
        <v>#NAME?</v>
      </c>
      <c r="G125" s="4" t="e">
        <f t="shared" si="34"/>
        <v>#NAME?</v>
      </c>
      <c r="H125" s="3" t="e">
        <f t="shared" si="35"/>
        <v>#NAME?</v>
      </c>
      <c r="I125" s="3" t="e">
        <f t="shared" si="36"/>
        <v>#NAME?</v>
      </c>
      <c r="J125" s="3" t="e">
        <f t="shared" si="37"/>
        <v>#NAME?</v>
      </c>
      <c r="K125" s="84" t="e">
        <f t="shared" si="38"/>
        <v>#NAME?</v>
      </c>
      <c r="L125" s="84" t="e">
        <f t="shared" si="39"/>
        <v>#NAME?</v>
      </c>
      <c r="M125" s="84" t="e">
        <f t="shared" si="10"/>
        <v>#NAME?</v>
      </c>
      <c r="N125" s="3" t="e">
        <f t="shared" si="11"/>
        <v>#NAME?</v>
      </c>
      <c r="O125" s="3" t="e">
        <f t="shared" si="12"/>
        <v>#NAME?</v>
      </c>
    </row>
    <row r="126" spans="1:15" ht="12.75">
      <c r="A126" s="18">
        <v>125</v>
      </c>
      <c r="B126" s="19">
        <v>484</v>
      </c>
      <c r="C126" s="3" t="e">
        <f t="shared" si="31"/>
        <v>#NAME?</v>
      </c>
      <c r="D126" s="3" t="e">
        <f t="shared" si="1"/>
        <v>#NAME?</v>
      </c>
      <c r="E126" s="4" t="e">
        <f t="shared" si="32"/>
        <v>#NAME?</v>
      </c>
      <c r="F126" s="67" t="e">
        <f t="shared" si="33"/>
        <v>#NAME?</v>
      </c>
      <c r="G126" s="4" t="e">
        <f t="shared" si="34"/>
        <v>#NAME?</v>
      </c>
      <c r="H126" s="3" t="e">
        <f t="shared" si="35"/>
        <v>#NAME?</v>
      </c>
      <c r="I126" s="3" t="e">
        <f t="shared" si="36"/>
        <v>#NAME?</v>
      </c>
      <c r="J126" s="3" t="e">
        <f t="shared" si="37"/>
        <v>#NAME?</v>
      </c>
      <c r="K126" s="84" t="e">
        <f t="shared" si="38"/>
        <v>#NAME?</v>
      </c>
      <c r="L126" s="84" t="e">
        <f t="shared" si="39"/>
        <v>#NAME?</v>
      </c>
      <c r="M126" s="84" t="e">
        <f t="shared" si="10"/>
        <v>#NAME?</v>
      </c>
      <c r="N126" s="3" t="e">
        <f t="shared" si="11"/>
        <v>#NAME?</v>
      </c>
      <c r="O126" s="3" t="e">
        <f t="shared" si="12"/>
        <v>#NAME?</v>
      </c>
    </row>
    <row r="127" spans="1:15" ht="12.75">
      <c r="A127" s="18">
        <v>126</v>
      </c>
      <c r="B127" s="19">
        <v>485</v>
      </c>
      <c r="C127" s="3" t="e">
        <f t="shared" si="31"/>
        <v>#NAME?</v>
      </c>
      <c r="D127" s="3" t="e">
        <f t="shared" si="1"/>
        <v>#NAME?</v>
      </c>
      <c r="E127" s="4" t="e">
        <f t="shared" si="32"/>
        <v>#NAME?</v>
      </c>
      <c r="F127" s="67" t="e">
        <f t="shared" si="33"/>
        <v>#NAME?</v>
      </c>
      <c r="G127" s="4" t="e">
        <f t="shared" si="34"/>
        <v>#NAME?</v>
      </c>
      <c r="H127" s="3" t="e">
        <f t="shared" si="35"/>
        <v>#NAME?</v>
      </c>
      <c r="I127" s="3" t="e">
        <f t="shared" si="36"/>
        <v>#NAME?</v>
      </c>
      <c r="J127" s="3" t="e">
        <f t="shared" si="37"/>
        <v>#NAME?</v>
      </c>
      <c r="K127" s="84" t="e">
        <f t="shared" si="38"/>
        <v>#NAME?</v>
      </c>
      <c r="L127" s="84" t="e">
        <f t="shared" si="39"/>
        <v>#NAME?</v>
      </c>
      <c r="M127" s="84" t="e">
        <f t="shared" si="10"/>
        <v>#NAME?</v>
      </c>
      <c r="N127" s="3" t="e">
        <f t="shared" si="11"/>
        <v>#NAME?</v>
      </c>
      <c r="O127" s="3" t="e">
        <f t="shared" si="12"/>
        <v>#NAME?</v>
      </c>
    </row>
    <row r="128" spans="1:15" ht="12.75">
      <c r="A128" s="18">
        <v>127</v>
      </c>
      <c r="B128" s="19">
        <v>486</v>
      </c>
      <c r="C128" s="3" t="e">
        <f t="shared" si="31"/>
        <v>#NAME?</v>
      </c>
      <c r="D128" s="3" t="e">
        <f t="shared" si="1"/>
        <v>#NAME?</v>
      </c>
      <c r="E128" s="4" t="e">
        <f t="shared" si="32"/>
        <v>#NAME?</v>
      </c>
      <c r="F128" s="67" t="e">
        <f t="shared" si="33"/>
        <v>#NAME?</v>
      </c>
      <c r="G128" s="4" t="e">
        <f t="shared" si="34"/>
        <v>#NAME?</v>
      </c>
      <c r="H128" s="3" t="e">
        <f t="shared" si="35"/>
        <v>#NAME?</v>
      </c>
      <c r="I128" s="3" t="e">
        <f t="shared" si="36"/>
        <v>#NAME?</v>
      </c>
      <c r="J128" s="3" t="e">
        <f t="shared" si="37"/>
        <v>#NAME?</v>
      </c>
      <c r="K128" s="84" t="e">
        <f t="shared" si="38"/>
        <v>#NAME?</v>
      </c>
      <c r="L128" s="84" t="e">
        <f t="shared" si="39"/>
        <v>#NAME?</v>
      </c>
      <c r="M128" s="84" t="e">
        <f t="shared" si="10"/>
        <v>#NAME?</v>
      </c>
      <c r="N128" s="3" t="e">
        <f t="shared" si="11"/>
        <v>#NAME?</v>
      </c>
      <c r="O128" s="3" t="e">
        <f t="shared" si="12"/>
        <v>#NAME?</v>
      </c>
    </row>
    <row r="129" spans="1:15" ht="12.75">
      <c r="A129" s="18">
        <v>128</v>
      </c>
      <c r="B129" s="19">
        <v>487</v>
      </c>
      <c r="C129" s="3" t="e">
        <f t="shared" si="31"/>
        <v>#NAME?</v>
      </c>
      <c r="D129" s="3" t="e">
        <f t="shared" si="1"/>
        <v>#NAME?</v>
      </c>
      <c r="E129" s="4" t="e">
        <f t="shared" si="32"/>
        <v>#NAME?</v>
      </c>
      <c r="F129" s="67" t="e">
        <f t="shared" si="33"/>
        <v>#NAME?</v>
      </c>
      <c r="G129" s="4" t="e">
        <f t="shared" si="34"/>
        <v>#NAME?</v>
      </c>
      <c r="H129" s="3" t="e">
        <f t="shared" si="35"/>
        <v>#NAME?</v>
      </c>
      <c r="I129" s="3" t="e">
        <f t="shared" si="36"/>
        <v>#NAME?</v>
      </c>
      <c r="J129" s="3" t="e">
        <f t="shared" si="37"/>
        <v>#NAME?</v>
      </c>
      <c r="K129" s="84" t="e">
        <f t="shared" si="38"/>
        <v>#NAME?</v>
      </c>
      <c r="L129" s="84" t="e">
        <f t="shared" si="39"/>
        <v>#NAME?</v>
      </c>
      <c r="M129" s="84" t="e">
        <f t="shared" si="10"/>
        <v>#NAME?</v>
      </c>
      <c r="N129" s="3" t="e">
        <f t="shared" si="11"/>
        <v>#NAME?</v>
      </c>
      <c r="O129" s="3" t="e">
        <f t="shared" si="12"/>
        <v>#NAME?</v>
      </c>
    </row>
    <row r="130" spans="1:15" ht="12.75">
      <c r="A130" s="18">
        <v>129</v>
      </c>
      <c r="B130" s="19">
        <v>488</v>
      </c>
      <c r="C130" s="3" t="e">
        <f aca="true" t="shared" si="40" ref="C130:C161">IF(ISBLANK(B130)," ",VLOOKUP(B130,reg,2,FALSE))</f>
        <v>#NAME?</v>
      </c>
      <c r="D130" s="3" t="e">
        <f t="shared" si="1"/>
        <v>#NAME?</v>
      </c>
      <c r="E130" s="4" t="e">
        <f aca="true" t="shared" si="41" ref="E130:E161">IF(ISBLANK(B130)," ",VLOOKUP(B130,reg,3,FALSE))</f>
        <v>#NAME?</v>
      </c>
      <c r="F130" s="67" t="e">
        <f aca="true" t="shared" si="42" ref="F130:F161">IF(ISBLANK(B130)," ",VLOOKUP(B130,reg,4,FALSE))</f>
        <v>#NAME?</v>
      </c>
      <c r="G130" s="4" t="e">
        <f aca="true" t="shared" si="43" ref="G130:G161">IF(ISBLANK(B130)," ",VLOOKUP(B130,reg,5,FALSE))</f>
        <v>#NAME?</v>
      </c>
      <c r="H130" s="3" t="e">
        <f aca="true" t="shared" si="44" ref="H130:H161">IF((C130="M"),VLOOKUP(K130,mag_gr,3),IF((C130="V"),VLOOKUP(K130,vag_gr,3)))</f>
        <v>#NAME?</v>
      </c>
      <c r="I130" s="3" t="e">
        <f aca="true" t="shared" si="45" ref="I130:I161">IF(ISBLANK(F130),"",VLOOKUP(M130,mag,3,FALSE))</f>
        <v>#NAME?</v>
      </c>
      <c r="J130" s="3" t="e">
        <f aca="true" t="shared" si="46" ref="J130:J161">IF(ISBLANK(F130),"",VLOOKUP(M130,vag,3,FALSE))</f>
        <v>#NAME?</v>
      </c>
      <c r="K130" s="84" t="e">
        <f aca="true" t="shared" si="47" ref="K130:K161">IF(ISBLANK(F130),"",VLOOKUP(M130,mag,2,FALSE))</f>
        <v>#NAME?</v>
      </c>
      <c r="L130" s="84" t="e">
        <f aca="true" t="shared" si="48" ref="L130:L161">IF(ISBLANK(F130),"",VLOOKUP(M130,vag,2,FALSE))</f>
        <v>#NAME?</v>
      </c>
      <c r="M130" s="84" t="e">
        <f t="shared" si="10"/>
        <v>#NAME?</v>
      </c>
      <c r="N130" s="3" t="e">
        <f t="shared" si="11"/>
        <v>#NAME?</v>
      </c>
      <c r="O130" s="3" t="e">
        <f t="shared" si="12"/>
        <v>#NAME?</v>
      </c>
    </row>
    <row r="131" spans="1:15" ht="12.75">
      <c r="A131" s="18">
        <v>130</v>
      </c>
      <c r="B131" s="19">
        <v>489</v>
      </c>
      <c r="C131" s="3" t="e">
        <f t="shared" si="40"/>
        <v>#NAME?</v>
      </c>
      <c r="D131" s="3" t="e">
        <f t="shared" si="1"/>
        <v>#NAME?</v>
      </c>
      <c r="E131" s="4" t="e">
        <f t="shared" si="41"/>
        <v>#NAME?</v>
      </c>
      <c r="F131" s="67" t="e">
        <f t="shared" si="42"/>
        <v>#NAME?</v>
      </c>
      <c r="G131" s="4" t="e">
        <f t="shared" si="43"/>
        <v>#NAME?</v>
      </c>
      <c r="H131" s="3" t="e">
        <f t="shared" si="44"/>
        <v>#NAME?</v>
      </c>
      <c r="I131" s="3" t="e">
        <f t="shared" si="45"/>
        <v>#NAME?</v>
      </c>
      <c r="J131" s="3" t="e">
        <f t="shared" si="46"/>
        <v>#NAME?</v>
      </c>
      <c r="K131" s="84" t="e">
        <f t="shared" si="47"/>
        <v>#NAME?</v>
      </c>
      <c r="L131" s="84" t="e">
        <f t="shared" si="48"/>
        <v>#NAME?</v>
      </c>
      <c r="M131" s="84" t="e">
        <f t="shared" si="10"/>
        <v>#NAME?</v>
      </c>
      <c r="N131" s="3" t="e">
        <f t="shared" si="11"/>
        <v>#NAME?</v>
      </c>
      <c r="O131" s="3" t="e">
        <f t="shared" si="12"/>
        <v>#NAME?</v>
      </c>
    </row>
    <row r="132" spans="1:15" ht="12.75">
      <c r="A132" s="18">
        <v>131</v>
      </c>
      <c r="B132" s="19">
        <v>490</v>
      </c>
      <c r="C132" s="3" t="e">
        <f t="shared" si="40"/>
        <v>#NAME?</v>
      </c>
      <c r="D132" s="3" t="e">
        <f t="shared" si="1"/>
        <v>#NAME?</v>
      </c>
      <c r="E132" s="4" t="e">
        <f t="shared" si="41"/>
        <v>#NAME?</v>
      </c>
      <c r="F132" s="67" t="e">
        <f t="shared" si="42"/>
        <v>#NAME?</v>
      </c>
      <c r="G132" s="4" t="e">
        <f t="shared" si="43"/>
        <v>#NAME?</v>
      </c>
      <c r="H132" s="3" t="e">
        <f t="shared" si="44"/>
        <v>#NAME?</v>
      </c>
      <c r="I132" s="3" t="e">
        <f t="shared" si="45"/>
        <v>#NAME?</v>
      </c>
      <c r="J132" s="3" t="e">
        <f t="shared" si="46"/>
        <v>#NAME?</v>
      </c>
      <c r="K132" s="84" t="e">
        <f t="shared" si="47"/>
        <v>#NAME?</v>
      </c>
      <c r="L132" s="84" t="e">
        <f t="shared" si="48"/>
        <v>#NAME?</v>
      </c>
      <c r="M132" s="84" t="e">
        <f t="shared" si="10"/>
        <v>#NAME?</v>
      </c>
      <c r="N132" s="3" t="e">
        <f t="shared" si="11"/>
        <v>#NAME?</v>
      </c>
      <c r="O132" s="3" t="e">
        <f t="shared" si="12"/>
        <v>#NAME?</v>
      </c>
    </row>
    <row r="133" spans="1:15" ht="12.75">
      <c r="A133" s="18">
        <v>132</v>
      </c>
      <c r="B133" s="19">
        <v>491</v>
      </c>
      <c r="C133" s="3" t="e">
        <f t="shared" si="40"/>
        <v>#NAME?</v>
      </c>
      <c r="D133" s="3" t="e">
        <f t="shared" si="1"/>
        <v>#NAME?</v>
      </c>
      <c r="E133" s="4" t="e">
        <f t="shared" si="41"/>
        <v>#NAME?</v>
      </c>
      <c r="F133" s="67" t="e">
        <f t="shared" si="42"/>
        <v>#NAME?</v>
      </c>
      <c r="G133" s="4" t="e">
        <f t="shared" si="43"/>
        <v>#NAME?</v>
      </c>
      <c r="H133" s="3" t="e">
        <f t="shared" si="44"/>
        <v>#NAME?</v>
      </c>
      <c r="I133" s="3" t="e">
        <f t="shared" si="45"/>
        <v>#NAME?</v>
      </c>
      <c r="J133" s="3" t="e">
        <f t="shared" si="46"/>
        <v>#NAME?</v>
      </c>
      <c r="K133" s="84" t="e">
        <f t="shared" si="47"/>
        <v>#NAME?</v>
      </c>
      <c r="L133" s="84" t="e">
        <f t="shared" si="48"/>
        <v>#NAME?</v>
      </c>
      <c r="M133" s="84" t="e">
        <f t="shared" si="10"/>
        <v>#NAME?</v>
      </c>
      <c r="N133" s="3" t="e">
        <f t="shared" si="11"/>
        <v>#NAME?</v>
      </c>
      <c r="O133" s="3" t="e">
        <f t="shared" si="12"/>
        <v>#NAME?</v>
      </c>
    </row>
    <row r="134" spans="1:15" ht="12.75">
      <c r="A134" s="18">
        <v>133</v>
      </c>
      <c r="B134" s="19">
        <v>492</v>
      </c>
      <c r="C134" s="3" t="e">
        <f t="shared" si="40"/>
        <v>#NAME?</v>
      </c>
      <c r="D134" s="3" t="e">
        <f t="shared" si="1"/>
        <v>#NAME?</v>
      </c>
      <c r="E134" s="4" t="e">
        <f t="shared" si="41"/>
        <v>#NAME?</v>
      </c>
      <c r="F134" s="67" t="e">
        <f t="shared" si="42"/>
        <v>#NAME?</v>
      </c>
      <c r="G134" s="4" t="e">
        <f t="shared" si="43"/>
        <v>#NAME?</v>
      </c>
      <c r="H134" s="3" t="e">
        <f t="shared" si="44"/>
        <v>#NAME?</v>
      </c>
      <c r="I134" s="3" t="e">
        <f t="shared" si="45"/>
        <v>#NAME?</v>
      </c>
      <c r="J134" s="3" t="e">
        <f t="shared" si="46"/>
        <v>#NAME?</v>
      </c>
      <c r="K134" s="84" t="e">
        <f t="shared" si="47"/>
        <v>#NAME?</v>
      </c>
      <c r="L134" s="84" t="e">
        <f t="shared" si="48"/>
        <v>#NAME?</v>
      </c>
      <c r="M134" s="84" t="e">
        <f t="shared" si="10"/>
        <v>#NAME?</v>
      </c>
      <c r="N134" s="3" t="e">
        <f t="shared" si="11"/>
        <v>#NAME?</v>
      </c>
      <c r="O134" s="3" t="e">
        <f t="shared" si="12"/>
        <v>#NAME?</v>
      </c>
    </row>
    <row r="135" spans="1:15" ht="12.75">
      <c r="A135" s="18">
        <v>134</v>
      </c>
      <c r="B135" s="19">
        <v>493</v>
      </c>
      <c r="C135" s="3" t="e">
        <f t="shared" si="40"/>
        <v>#NAME?</v>
      </c>
      <c r="D135" s="3" t="e">
        <f t="shared" si="1"/>
        <v>#NAME?</v>
      </c>
      <c r="E135" s="4" t="e">
        <f t="shared" si="41"/>
        <v>#NAME?</v>
      </c>
      <c r="F135" s="67" t="e">
        <f t="shared" si="42"/>
        <v>#NAME?</v>
      </c>
      <c r="G135" s="4" t="e">
        <f t="shared" si="43"/>
        <v>#NAME?</v>
      </c>
      <c r="H135" s="3" t="e">
        <f t="shared" si="44"/>
        <v>#NAME?</v>
      </c>
      <c r="I135" s="3" t="e">
        <f t="shared" si="45"/>
        <v>#NAME?</v>
      </c>
      <c r="J135" s="3" t="e">
        <f t="shared" si="46"/>
        <v>#NAME?</v>
      </c>
      <c r="K135" s="84" t="e">
        <f t="shared" si="47"/>
        <v>#NAME?</v>
      </c>
      <c r="L135" s="84" t="e">
        <f t="shared" si="48"/>
        <v>#NAME?</v>
      </c>
      <c r="M135" s="84" t="e">
        <f t="shared" si="10"/>
        <v>#NAME?</v>
      </c>
      <c r="N135" s="3" t="e">
        <f t="shared" si="11"/>
        <v>#NAME?</v>
      </c>
      <c r="O135" s="3" t="e">
        <f t="shared" si="12"/>
        <v>#NAME?</v>
      </c>
    </row>
    <row r="136" spans="1:15" ht="12.75">
      <c r="A136" s="18">
        <v>135</v>
      </c>
      <c r="B136" s="19">
        <v>494</v>
      </c>
      <c r="C136" s="3" t="e">
        <f t="shared" si="40"/>
        <v>#NAME?</v>
      </c>
      <c r="D136" s="3" t="e">
        <f t="shared" si="1"/>
        <v>#NAME?</v>
      </c>
      <c r="E136" s="4" t="e">
        <f t="shared" si="41"/>
        <v>#NAME?</v>
      </c>
      <c r="F136" s="67" t="e">
        <f t="shared" si="42"/>
        <v>#NAME?</v>
      </c>
      <c r="G136" s="4" t="e">
        <f t="shared" si="43"/>
        <v>#NAME?</v>
      </c>
      <c r="H136" s="3" t="e">
        <f t="shared" si="44"/>
        <v>#NAME?</v>
      </c>
      <c r="I136" s="3" t="e">
        <f t="shared" si="45"/>
        <v>#NAME?</v>
      </c>
      <c r="J136" s="3" t="e">
        <f t="shared" si="46"/>
        <v>#NAME?</v>
      </c>
      <c r="K136" s="84" t="e">
        <f t="shared" si="47"/>
        <v>#NAME?</v>
      </c>
      <c r="L136" s="84" t="e">
        <f t="shared" si="48"/>
        <v>#NAME?</v>
      </c>
      <c r="M136" s="84" t="e">
        <f t="shared" si="10"/>
        <v>#NAME?</v>
      </c>
      <c r="N136" s="3" t="e">
        <f t="shared" si="11"/>
        <v>#NAME?</v>
      </c>
      <c r="O136" s="3" t="e">
        <f t="shared" si="12"/>
        <v>#NAME?</v>
      </c>
    </row>
    <row r="137" spans="1:15" ht="12.75">
      <c r="A137" s="18">
        <v>136</v>
      </c>
      <c r="B137" s="19">
        <v>495</v>
      </c>
      <c r="C137" s="3" t="e">
        <f t="shared" si="40"/>
        <v>#NAME?</v>
      </c>
      <c r="D137" s="3" t="e">
        <f t="shared" si="1"/>
        <v>#NAME?</v>
      </c>
      <c r="E137" s="4" t="e">
        <f t="shared" si="41"/>
        <v>#NAME?</v>
      </c>
      <c r="F137" s="67" t="e">
        <f t="shared" si="42"/>
        <v>#NAME?</v>
      </c>
      <c r="G137" s="4" t="e">
        <f t="shared" si="43"/>
        <v>#NAME?</v>
      </c>
      <c r="H137" s="3" t="e">
        <f t="shared" si="44"/>
        <v>#NAME?</v>
      </c>
      <c r="I137" s="3" t="e">
        <f t="shared" si="45"/>
        <v>#NAME?</v>
      </c>
      <c r="J137" s="3" t="e">
        <f t="shared" si="46"/>
        <v>#NAME?</v>
      </c>
      <c r="K137" s="84" t="e">
        <f t="shared" si="47"/>
        <v>#NAME?</v>
      </c>
      <c r="L137" s="84" t="e">
        <f t="shared" si="48"/>
        <v>#NAME?</v>
      </c>
      <c r="M137" s="84" t="e">
        <f t="shared" si="10"/>
        <v>#NAME?</v>
      </c>
      <c r="N137" s="3" t="e">
        <f t="shared" si="11"/>
        <v>#NAME?</v>
      </c>
      <c r="O137" s="3" t="e">
        <f t="shared" si="12"/>
        <v>#NAME?</v>
      </c>
    </row>
    <row r="138" spans="1:15" ht="12.75">
      <c r="A138" s="18">
        <v>137</v>
      </c>
      <c r="B138" s="19">
        <v>496</v>
      </c>
      <c r="C138" s="3" t="e">
        <f t="shared" si="40"/>
        <v>#NAME?</v>
      </c>
      <c r="D138" s="3" t="e">
        <f t="shared" si="1"/>
        <v>#NAME?</v>
      </c>
      <c r="E138" s="4" t="e">
        <f t="shared" si="41"/>
        <v>#NAME?</v>
      </c>
      <c r="F138" s="67" t="e">
        <f t="shared" si="42"/>
        <v>#NAME?</v>
      </c>
      <c r="G138" s="4" t="e">
        <f t="shared" si="43"/>
        <v>#NAME?</v>
      </c>
      <c r="H138" s="3" t="e">
        <f t="shared" si="44"/>
        <v>#NAME?</v>
      </c>
      <c r="I138" s="3" t="e">
        <f t="shared" si="45"/>
        <v>#NAME?</v>
      </c>
      <c r="J138" s="3" t="e">
        <f t="shared" si="46"/>
        <v>#NAME?</v>
      </c>
      <c r="K138" s="84" t="e">
        <f t="shared" si="47"/>
        <v>#NAME?</v>
      </c>
      <c r="L138" s="84" t="e">
        <f t="shared" si="48"/>
        <v>#NAME?</v>
      </c>
      <c r="M138" s="84" t="e">
        <f t="shared" si="10"/>
        <v>#NAME?</v>
      </c>
      <c r="N138" s="3" t="e">
        <f t="shared" si="11"/>
        <v>#NAME?</v>
      </c>
      <c r="O138" s="3" t="e">
        <f t="shared" si="12"/>
        <v>#NAME?</v>
      </c>
    </row>
    <row r="139" spans="1:15" ht="12.75">
      <c r="A139" s="18">
        <v>138</v>
      </c>
      <c r="B139" s="19">
        <v>497</v>
      </c>
      <c r="C139" s="3" t="e">
        <f t="shared" si="40"/>
        <v>#NAME?</v>
      </c>
      <c r="D139" s="3" t="e">
        <f t="shared" si="1"/>
        <v>#NAME?</v>
      </c>
      <c r="E139" s="4" t="e">
        <f t="shared" si="41"/>
        <v>#NAME?</v>
      </c>
      <c r="F139" s="67" t="e">
        <f t="shared" si="42"/>
        <v>#NAME?</v>
      </c>
      <c r="G139" s="4" t="e">
        <f t="shared" si="43"/>
        <v>#NAME?</v>
      </c>
      <c r="H139" s="3" t="e">
        <f t="shared" si="44"/>
        <v>#NAME?</v>
      </c>
      <c r="I139" s="3" t="e">
        <f t="shared" si="45"/>
        <v>#NAME?</v>
      </c>
      <c r="J139" s="3" t="e">
        <f t="shared" si="46"/>
        <v>#NAME?</v>
      </c>
      <c r="K139" s="84" t="e">
        <f t="shared" si="47"/>
        <v>#NAME?</v>
      </c>
      <c r="L139" s="84" t="e">
        <f t="shared" si="48"/>
        <v>#NAME?</v>
      </c>
      <c r="M139" s="84" t="e">
        <f t="shared" si="10"/>
        <v>#NAME?</v>
      </c>
      <c r="N139" s="3" t="e">
        <f t="shared" si="11"/>
        <v>#NAME?</v>
      </c>
      <c r="O139" s="3" t="e">
        <f t="shared" si="12"/>
        <v>#NAME?</v>
      </c>
    </row>
    <row r="140" spans="1:15" ht="12.75">
      <c r="A140" s="18">
        <v>139</v>
      </c>
      <c r="B140" s="19">
        <v>498</v>
      </c>
      <c r="C140" s="3" t="e">
        <f t="shared" si="40"/>
        <v>#NAME?</v>
      </c>
      <c r="D140" s="3" t="e">
        <f t="shared" si="1"/>
        <v>#NAME?</v>
      </c>
      <c r="E140" s="4" t="e">
        <f t="shared" si="41"/>
        <v>#NAME?</v>
      </c>
      <c r="F140" s="67" t="e">
        <f t="shared" si="42"/>
        <v>#NAME?</v>
      </c>
      <c r="G140" s="4" t="e">
        <f t="shared" si="43"/>
        <v>#NAME?</v>
      </c>
      <c r="H140" s="3" t="e">
        <f t="shared" si="44"/>
        <v>#NAME?</v>
      </c>
      <c r="I140" s="3" t="e">
        <f t="shared" si="45"/>
        <v>#NAME?</v>
      </c>
      <c r="J140" s="3" t="e">
        <f t="shared" si="46"/>
        <v>#NAME?</v>
      </c>
      <c r="K140" s="84" t="e">
        <f t="shared" si="47"/>
        <v>#NAME?</v>
      </c>
      <c r="L140" s="84" t="e">
        <f t="shared" si="48"/>
        <v>#NAME?</v>
      </c>
      <c r="M140" s="84" t="e">
        <f t="shared" si="10"/>
        <v>#NAME?</v>
      </c>
      <c r="N140" s="3" t="e">
        <f t="shared" si="11"/>
        <v>#NAME?</v>
      </c>
      <c r="O140" s="3" t="e">
        <f t="shared" si="12"/>
        <v>#NAME?</v>
      </c>
    </row>
    <row r="141" spans="1:15" ht="12.75">
      <c r="A141" s="18">
        <v>140</v>
      </c>
      <c r="B141" s="19">
        <v>499</v>
      </c>
      <c r="C141" s="3" t="e">
        <f t="shared" si="40"/>
        <v>#NAME?</v>
      </c>
      <c r="D141" s="3" t="e">
        <f t="shared" si="1"/>
        <v>#NAME?</v>
      </c>
      <c r="E141" s="4" t="e">
        <f t="shared" si="41"/>
        <v>#NAME?</v>
      </c>
      <c r="F141" s="67" t="e">
        <f t="shared" si="42"/>
        <v>#NAME?</v>
      </c>
      <c r="G141" s="4" t="e">
        <f t="shared" si="43"/>
        <v>#NAME?</v>
      </c>
      <c r="H141" s="3" t="e">
        <f t="shared" si="44"/>
        <v>#NAME?</v>
      </c>
      <c r="I141" s="3" t="e">
        <f t="shared" si="45"/>
        <v>#NAME?</v>
      </c>
      <c r="J141" s="3" t="e">
        <f t="shared" si="46"/>
        <v>#NAME?</v>
      </c>
      <c r="K141" s="84" t="e">
        <f t="shared" si="47"/>
        <v>#NAME?</v>
      </c>
      <c r="L141" s="84" t="e">
        <f t="shared" si="48"/>
        <v>#NAME?</v>
      </c>
      <c r="M141" s="84" t="e">
        <f t="shared" si="10"/>
        <v>#NAME?</v>
      </c>
      <c r="N141" s="3" t="e">
        <f t="shared" si="11"/>
        <v>#NAME?</v>
      </c>
      <c r="O141" s="3" t="e">
        <f t="shared" si="12"/>
        <v>#NAME?</v>
      </c>
    </row>
    <row r="142" spans="1:15" ht="12.75">
      <c r="A142" s="18">
        <v>141</v>
      </c>
      <c r="B142" s="19">
        <v>500</v>
      </c>
      <c r="C142" s="3" t="e">
        <f t="shared" si="40"/>
        <v>#NAME?</v>
      </c>
      <c r="D142" s="3" t="e">
        <f t="shared" si="1"/>
        <v>#NAME?</v>
      </c>
      <c r="E142" s="4" t="e">
        <f t="shared" si="41"/>
        <v>#NAME?</v>
      </c>
      <c r="F142" s="67" t="e">
        <f t="shared" si="42"/>
        <v>#NAME?</v>
      </c>
      <c r="G142" s="4" t="e">
        <f t="shared" si="43"/>
        <v>#NAME?</v>
      </c>
      <c r="H142" s="3" t="e">
        <f t="shared" si="44"/>
        <v>#NAME?</v>
      </c>
      <c r="I142" s="3" t="e">
        <f t="shared" si="45"/>
        <v>#NAME?</v>
      </c>
      <c r="J142" s="3" t="e">
        <f t="shared" si="46"/>
        <v>#NAME?</v>
      </c>
      <c r="K142" s="84" t="e">
        <f t="shared" si="47"/>
        <v>#NAME?</v>
      </c>
      <c r="L142" s="84" t="e">
        <f t="shared" si="48"/>
        <v>#NAME?</v>
      </c>
      <c r="M142" s="84" t="e">
        <f t="shared" si="10"/>
        <v>#NAME?</v>
      </c>
      <c r="N142" s="3" t="e">
        <f t="shared" si="11"/>
        <v>#NAME?</v>
      </c>
      <c r="O142" s="3" t="e">
        <f t="shared" si="12"/>
        <v>#NAME?</v>
      </c>
    </row>
    <row r="143" spans="1:15" ht="12.75">
      <c r="A143" s="18">
        <v>142</v>
      </c>
      <c r="B143" s="19">
        <v>501</v>
      </c>
      <c r="C143" s="3" t="e">
        <f t="shared" si="40"/>
        <v>#NAME?</v>
      </c>
      <c r="D143" s="3" t="e">
        <f t="shared" si="1"/>
        <v>#NAME?</v>
      </c>
      <c r="E143" s="4" t="e">
        <f t="shared" si="41"/>
        <v>#NAME?</v>
      </c>
      <c r="F143" s="67" t="e">
        <f t="shared" si="42"/>
        <v>#NAME?</v>
      </c>
      <c r="G143" s="4" t="e">
        <f t="shared" si="43"/>
        <v>#NAME?</v>
      </c>
      <c r="H143" s="3" t="e">
        <f t="shared" si="44"/>
        <v>#NAME?</v>
      </c>
      <c r="I143" s="3" t="e">
        <f t="shared" si="45"/>
        <v>#NAME?</v>
      </c>
      <c r="J143" s="3" t="e">
        <f t="shared" si="46"/>
        <v>#NAME?</v>
      </c>
      <c r="K143" s="84" t="e">
        <f t="shared" si="47"/>
        <v>#NAME?</v>
      </c>
      <c r="L143" s="84" t="e">
        <f t="shared" si="48"/>
        <v>#NAME?</v>
      </c>
      <c r="M143" s="84" t="e">
        <f t="shared" si="10"/>
        <v>#NAME?</v>
      </c>
      <c r="N143" s="3" t="e">
        <f t="shared" si="11"/>
        <v>#NAME?</v>
      </c>
      <c r="O143" s="3" t="e">
        <f t="shared" si="12"/>
        <v>#NAME?</v>
      </c>
    </row>
    <row r="144" spans="1:15" ht="12.75">
      <c r="A144" s="18">
        <v>143</v>
      </c>
      <c r="B144" s="19">
        <v>502</v>
      </c>
      <c r="C144" s="3" t="e">
        <f t="shared" si="40"/>
        <v>#NAME?</v>
      </c>
      <c r="D144" s="3" t="e">
        <f t="shared" si="1"/>
        <v>#NAME?</v>
      </c>
      <c r="E144" s="4" t="e">
        <f t="shared" si="41"/>
        <v>#NAME?</v>
      </c>
      <c r="F144" s="67" t="e">
        <f t="shared" si="42"/>
        <v>#NAME?</v>
      </c>
      <c r="G144" s="4" t="e">
        <f t="shared" si="43"/>
        <v>#NAME?</v>
      </c>
      <c r="H144" s="3" t="e">
        <f t="shared" si="44"/>
        <v>#NAME?</v>
      </c>
      <c r="I144" s="3" t="e">
        <f t="shared" si="45"/>
        <v>#NAME?</v>
      </c>
      <c r="J144" s="3" t="e">
        <f t="shared" si="46"/>
        <v>#NAME?</v>
      </c>
      <c r="K144" s="84" t="e">
        <f t="shared" si="47"/>
        <v>#NAME?</v>
      </c>
      <c r="L144" s="84" t="e">
        <f t="shared" si="48"/>
        <v>#NAME?</v>
      </c>
      <c r="M144" s="84" t="e">
        <f t="shared" si="10"/>
        <v>#NAME?</v>
      </c>
      <c r="N144" s="3" t="e">
        <f t="shared" si="11"/>
        <v>#NAME?</v>
      </c>
      <c r="O144" s="3" t="e">
        <f t="shared" si="12"/>
        <v>#NAME?</v>
      </c>
    </row>
    <row r="145" spans="1:15" ht="12.75">
      <c r="A145" s="18">
        <v>144</v>
      </c>
      <c r="B145" s="19">
        <v>503</v>
      </c>
      <c r="C145" s="3" t="e">
        <f t="shared" si="40"/>
        <v>#NAME?</v>
      </c>
      <c r="D145" s="3" t="e">
        <f t="shared" si="1"/>
        <v>#NAME?</v>
      </c>
      <c r="E145" s="4" t="e">
        <f t="shared" si="41"/>
        <v>#NAME?</v>
      </c>
      <c r="F145" s="67" t="e">
        <f t="shared" si="42"/>
        <v>#NAME?</v>
      </c>
      <c r="G145" s="4" t="e">
        <f t="shared" si="43"/>
        <v>#NAME?</v>
      </c>
      <c r="H145" s="3" t="e">
        <f t="shared" si="44"/>
        <v>#NAME?</v>
      </c>
      <c r="I145" s="3" t="e">
        <f t="shared" si="45"/>
        <v>#NAME?</v>
      </c>
      <c r="J145" s="3" t="e">
        <f t="shared" si="46"/>
        <v>#NAME?</v>
      </c>
      <c r="K145" s="84" t="e">
        <f t="shared" si="47"/>
        <v>#NAME?</v>
      </c>
      <c r="L145" s="84" t="e">
        <f t="shared" si="48"/>
        <v>#NAME?</v>
      </c>
      <c r="M145" s="84" t="e">
        <f t="shared" si="10"/>
        <v>#NAME?</v>
      </c>
      <c r="N145" s="3" t="e">
        <f t="shared" si="11"/>
        <v>#NAME?</v>
      </c>
      <c r="O145" s="3" t="e">
        <f t="shared" si="12"/>
        <v>#NAME?</v>
      </c>
    </row>
    <row r="146" spans="1:15" ht="12.75">
      <c r="A146" s="18">
        <v>145</v>
      </c>
      <c r="B146" s="19">
        <v>504</v>
      </c>
      <c r="C146" s="3" t="e">
        <f t="shared" si="40"/>
        <v>#NAME?</v>
      </c>
      <c r="D146" s="3" t="e">
        <f t="shared" si="1"/>
        <v>#NAME?</v>
      </c>
      <c r="E146" s="4" t="e">
        <f t="shared" si="41"/>
        <v>#NAME?</v>
      </c>
      <c r="F146" s="67" t="e">
        <f t="shared" si="42"/>
        <v>#NAME?</v>
      </c>
      <c r="G146" s="4" t="e">
        <f t="shared" si="43"/>
        <v>#NAME?</v>
      </c>
      <c r="H146" s="3" t="e">
        <f t="shared" si="44"/>
        <v>#NAME?</v>
      </c>
      <c r="I146" s="3" t="e">
        <f t="shared" si="45"/>
        <v>#NAME?</v>
      </c>
      <c r="J146" s="3" t="e">
        <f t="shared" si="46"/>
        <v>#NAME?</v>
      </c>
      <c r="K146" s="84" t="e">
        <f t="shared" si="47"/>
        <v>#NAME?</v>
      </c>
      <c r="L146" s="84" t="e">
        <f t="shared" si="48"/>
        <v>#NAME?</v>
      </c>
      <c r="M146" s="84" t="e">
        <f t="shared" si="10"/>
        <v>#NAME?</v>
      </c>
      <c r="N146" s="3" t="e">
        <f t="shared" si="11"/>
        <v>#NAME?</v>
      </c>
      <c r="O146" s="3" t="e">
        <f t="shared" si="12"/>
        <v>#NAME?</v>
      </c>
    </row>
    <row r="147" spans="1:15" ht="12.75">
      <c r="A147" s="18">
        <v>146</v>
      </c>
      <c r="B147" s="19">
        <v>505</v>
      </c>
      <c r="C147" s="3" t="e">
        <f t="shared" si="40"/>
        <v>#NAME?</v>
      </c>
      <c r="D147" s="3" t="e">
        <f t="shared" si="1"/>
        <v>#NAME?</v>
      </c>
      <c r="E147" s="4" t="e">
        <f t="shared" si="41"/>
        <v>#NAME?</v>
      </c>
      <c r="F147" s="67" t="e">
        <f t="shared" si="42"/>
        <v>#NAME?</v>
      </c>
      <c r="G147" s="4" t="e">
        <f t="shared" si="43"/>
        <v>#NAME?</v>
      </c>
      <c r="H147" s="3" t="e">
        <f t="shared" si="44"/>
        <v>#NAME?</v>
      </c>
      <c r="I147" s="3" t="e">
        <f t="shared" si="45"/>
        <v>#NAME?</v>
      </c>
      <c r="J147" s="3" t="e">
        <f t="shared" si="46"/>
        <v>#NAME?</v>
      </c>
      <c r="K147" s="84" t="e">
        <f t="shared" si="47"/>
        <v>#NAME?</v>
      </c>
      <c r="L147" s="84" t="e">
        <f t="shared" si="48"/>
        <v>#NAME?</v>
      </c>
      <c r="M147" s="84" t="e">
        <f t="shared" si="10"/>
        <v>#NAME?</v>
      </c>
      <c r="N147" s="3" t="e">
        <f t="shared" si="11"/>
        <v>#NAME?</v>
      </c>
      <c r="O147" s="3" t="e">
        <f t="shared" si="12"/>
        <v>#NAME?</v>
      </c>
    </row>
    <row r="148" spans="1:15" ht="12.75">
      <c r="A148" s="18">
        <v>147</v>
      </c>
      <c r="B148" s="19">
        <v>506</v>
      </c>
      <c r="C148" s="3" t="e">
        <f t="shared" si="40"/>
        <v>#NAME?</v>
      </c>
      <c r="D148" s="3" t="e">
        <f t="shared" si="1"/>
        <v>#NAME?</v>
      </c>
      <c r="E148" s="4" t="e">
        <f t="shared" si="41"/>
        <v>#NAME?</v>
      </c>
      <c r="F148" s="67" t="e">
        <f t="shared" si="42"/>
        <v>#NAME?</v>
      </c>
      <c r="G148" s="4" t="e">
        <f t="shared" si="43"/>
        <v>#NAME?</v>
      </c>
      <c r="H148" s="3" t="e">
        <f t="shared" si="44"/>
        <v>#NAME?</v>
      </c>
      <c r="I148" s="3" t="e">
        <f t="shared" si="45"/>
        <v>#NAME?</v>
      </c>
      <c r="J148" s="3" t="e">
        <f t="shared" si="46"/>
        <v>#NAME?</v>
      </c>
      <c r="K148" s="84" t="e">
        <f t="shared" si="47"/>
        <v>#NAME?</v>
      </c>
      <c r="L148" s="84" t="e">
        <f t="shared" si="48"/>
        <v>#NAME?</v>
      </c>
      <c r="M148" s="84" t="e">
        <f t="shared" si="10"/>
        <v>#NAME?</v>
      </c>
      <c r="N148" s="3" t="e">
        <f t="shared" si="11"/>
        <v>#NAME?</v>
      </c>
      <c r="O148" s="3" t="e">
        <f t="shared" si="12"/>
        <v>#NAME?</v>
      </c>
    </row>
    <row r="149" spans="1:15" ht="12.75">
      <c r="A149" s="18">
        <v>148</v>
      </c>
      <c r="B149" s="19">
        <v>507</v>
      </c>
      <c r="C149" s="3" t="e">
        <f t="shared" si="40"/>
        <v>#NAME?</v>
      </c>
      <c r="D149" s="3" t="e">
        <f t="shared" si="1"/>
        <v>#NAME?</v>
      </c>
      <c r="E149" s="4" t="e">
        <f t="shared" si="41"/>
        <v>#NAME?</v>
      </c>
      <c r="F149" s="67" t="e">
        <f t="shared" si="42"/>
        <v>#NAME?</v>
      </c>
      <c r="G149" s="4" t="e">
        <f t="shared" si="43"/>
        <v>#NAME?</v>
      </c>
      <c r="H149" s="3" t="e">
        <f t="shared" si="44"/>
        <v>#NAME?</v>
      </c>
      <c r="I149" s="3" t="e">
        <f t="shared" si="45"/>
        <v>#NAME?</v>
      </c>
      <c r="J149" s="3" t="e">
        <f t="shared" si="46"/>
        <v>#NAME?</v>
      </c>
      <c r="K149" s="84" t="e">
        <f t="shared" si="47"/>
        <v>#NAME?</v>
      </c>
      <c r="L149" s="84" t="e">
        <f t="shared" si="48"/>
        <v>#NAME?</v>
      </c>
      <c r="M149" s="84" t="e">
        <f t="shared" si="10"/>
        <v>#NAME?</v>
      </c>
      <c r="N149" s="3" t="e">
        <f t="shared" si="11"/>
        <v>#NAME?</v>
      </c>
      <c r="O149" s="3" t="e">
        <f t="shared" si="12"/>
        <v>#NAME?</v>
      </c>
    </row>
    <row r="150" spans="1:15" ht="12.75">
      <c r="A150" s="18">
        <v>149</v>
      </c>
      <c r="B150" s="19">
        <v>508</v>
      </c>
      <c r="C150" s="3" t="e">
        <f t="shared" si="40"/>
        <v>#NAME?</v>
      </c>
      <c r="D150" s="3" t="e">
        <f t="shared" si="1"/>
        <v>#NAME?</v>
      </c>
      <c r="E150" s="4" t="e">
        <f t="shared" si="41"/>
        <v>#NAME?</v>
      </c>
      <c r="F150" s="67" t="e">
        <f t="shared" si="42"/>
        <v>#NAME?</v>
      </c>
      <c r="G150" s="4" t="e">
        <f t="shared" si="43"/>
        <v>#NAME?</v>
      </c>
      <c r="H150" s="3" t="e">
        <f t="shared" si="44"/>
        <v>#NAME?</v>
      </c>
      <c r="I150" s="3" t="e">
        <f t="shared" si="45"/>
        <v>#NAME?</v>
      </c>
      <c r="J150" s="3" t="e">
        <f t="shared" si="46"/>
        <v>#NAME?</v>
      </c>
      <c r="K150" s="84" t="e">
        <f t="shared" si="47"/>
        <v>#NAME?</v>
      </c>
      <c r="L150" s="84" t="e">
        <f t="shared" si="48"/>
        <v>#NAME?</v>
      </c>
      <c r="M150" s="84" t="e">
        <f t="shared" si="10"/>
        <v>#NAME?</v>
      </c>
      <c r="N150" s="3" t="e">
        <f t="shared" si="11"/>
        <v>#NAME?</v>
      </c>
      <c r="O150" s="3" t="e">
        <f t="shared" si="12"/>
        <v>#NAME?</v>
      </c>
    </row>
    <row r="151" spans="1:15" ht="12.75">
      <c r="A151" s="18">
        <v>150</v>
      </c>
      <c r="B151" s="19">
        <v>509</v>
      </c>
      <c r="C151" s="3" t="e">
        <f t="shared" si="40"/>
        <v>#NAME?</v>
      </c>
      <c r="D151" s="3" t="e">
        <f t="shared" si="1"/>
        <v>#NAME?</v>
      </c>
      <c r="E151" s="4" t="e">
        <f t="shared" si="41"/>
        <v>#NAME?</v>
      </c>
      <c r="F151" s="67" t="e">
        <f t="shared" si="42"/>
        <v>#NAME?</v>
      </c>
      <c r="G151" s="4" t="e">
        <f t="shared" si="43"/>
        <v>#NAME?</v>
      </c>
      <c r="H151" s="3" t="e">
        <f t="shared" si="44"/>
        <v>#NAME?</v>
      </c>
      <c r="I151" s="3" t="e">
        <f t="shared" si="45"/>
        <v>#NAME?</v>
      </c>
      <c r="J151" s="3" t="e">
        <f t="shared" si="46"/>
        <v>#NAME?</v>
      </c>
      <c r="K151" s="84" t="e">
        <f t="shared" si="47"/>
        <v>#NAME?</v>
      </c>
      <c r="L151" s="84" t="e">
        <f t="shared" si="48"/>
        <v>#NAME?</v>
      </c>
      <c r="M151" s="84" t="e">
        <f t="shared" si="10"/>
        <v>#NAME?</v>
      </c>
      <c r="N151" s="3" t="e">
        <f t="shared" si="11"/>
        <v>#NAME?</v>
      </c>
      <c r="O151" s="3" t="e">
        <f t="shared" si="12"/>
        <v>#NAME?</v>
      </c>
    </row>
    <row r="152" spans="1:15" ht="12.75">
      <c r="A152" s="18">
        <v>151</v>
      </c>
      <c r="B152" s="19">
        <v>510</v>
      </c>
      <c r="C152" s="3" t="e">
        <f t="shared" si="40"/>
        <v>#NAME?</v>
      </c>
      <c r="D152" s="3" t="e">
        <f t="shared" si="1"/>
        <v>#NAME?</v>
      </c>
      <c r="E152" s="4" t="e">
        <f t="shared" si="41"/>
        <v>#NAME?</v>
      </c>
      <c r="F152" s="67" t="e">
        <f t="shared" si="42"/>
        <v>#NAME?</v>
      </c>
      <c r="G152" s="4" t="e">
        <f t="shared" si="43"/>
        <v>#NAME?</v>
      </c>
      <c r="H152" s="3" t="e">
        <f t="shared" si="44"/>
        <v>#NAME?</v>
      </c>
      <c r="I152" s="3" t="e">
        <f t="shared" si="45"/>
        <v>#NAME?</v>
      </c>
      <c r="J152" s="3" t="e">
        <f t="shared" si="46"/>
        <v>#NAME?</v>
      </c>
      <c r="K152" s="84" t="e">
        <f t="shared" si="47"/>
        <v>#NAME?</v>
      </c>
      <c r="L152" s="84" t="e">
        <f t="shared" si="48"/>
        <v>#NAME?</v>
      </c>
      <c r="M152" s="84" t="e">
        <f t="shared" si="10"/>
        <v>#NAME?</v>
      </c>
      <c r="N152" s="3" t="e">
        <f t="shared" si="11"/>
        <v>#NAME?</v>
      </c>
      <c r="O152" s="3" t="e">
        <f t="shared" si="12"/>
        <v>#NAME?</v>
      </c>
    </row>
    <row r="153" spans="1:15" ht="12.75">
      <c r="A153" s="18">
        <v>152</v>
      </c>
      <c r="B153" s="19">
        <v>511</v>
      </c>
      <c r="C153" s="3" t="e">
        <f t="shared" si="40"/>
        <v>#NAME?</v>
      </c>
      <c r="D153" s="3" t="e">
        <f t="shared" si="1"/>
        <v>#NAME?</v>
      </c>
      <c r="E153" s="4" t="e">
        <f t="shared" si="41"/>
        <v>#NAME?</v>
      </c>
      <c r="F153" s="67" t="e">
        <f t="shared" si="42"/>
        <v>#NAME?</v>
      </c>
      <c r="G153" s="4" t="e">
        <f t="shared" si="43"/>
        <v>#NAME?</v>
      </c>
      <c r="H153" s="3" t="e">
        <f t="shared" si="44"/>
        <v>#NAME?</v>
      </c>
      <c r="I153" s="3" t="e">
        <f t="shared" si="45"/>
        <v>#NAME?</v>
      </c>
      <c r="J153" s="3" t="e">
        <f t="shared" si="46"/>
        <v>#NAME?</v>
      </c>
      <c r="K153" s="84" t="e">
        <f t="shared" si="47"/>
        <v>#NAME?</v>
      </c>
      <c r="L153" s="84" t="e">
        <f t="shared" si="48"/>
        <v>#NAME?</v>
      </c>
      <c r="M153" s="84" t="e">
        <f t="shared" si="10"/>
        <v>#NAME?</v>
      </c>
      <c r="N153" s="3" t="e">
        <f t="shared" si="11"/>
        <v>#NAME?</v>
      </c>
      <c r="O153" s="3" t="e">
        <f t="shared" si="12"/>
        <v>#NAME?</v>
      </c>
    </row>
    <row r="154" spans="1:15" ht="12.75">
      <c r="A154" s="18">
        <v>153</v>
      </c>
      <c r="B154" s="19">
        <v>512</v>
      </c>
      <c r="C154" s="3" t="e">
        <f t="shared" si="40"/>
        <v>#NAME?</v>
      </c>
      <c r="D154" s="3" t="e">
        <f t="shared" si="1"/>
        <v>#NAME?</v>
      </c>
      <c r="E154" s="4" t="e">
        <f t="shared" si="41"/>
        <v>#NAME?</v>
      </c>
      <c r="F154" s="67" t="e">
        <f t="shared" si="42"/>
        <v>#NAME?</v>
      </c>
      <c r="G154" s="4" t="e">
        <f t="shared" si="43"/>
        <v>#NAME?</v>
      </c>
      <c r="H154" s="3" t="e">
        <f t="shared" si="44"/>
        <v>#NAME?</v>
      </c>
      <c r="I154" s="3" t="e">
        <f t="shared" si="45"/>
        <v>#NAME?</v>
      </c>
      <c r="J154" s="3" t="e">
        <f t="shared" si="46"/>
        <v>#NAME?</v>
      </c>
      <c r="K154" s="84" t="e">
        <f t="shared" si="47"/>
        <v>#NAME?</v>
      </c>
      <c r="L154" s="84" t="e">
        <f t="shared" si="48"/>
        <v>#NAME?</v>
      </c>
      <c r="M154" s="84" t="e">
        <f t="shared" si="10"/>
        <v>#NAME?</v>
      </c>
      <c r="N154" s="3" t="e">
        <f t="shared" si="11"/>
        <v>#NAME?</v>
      </c>
      <c r="O154" s="3" t="e">
        <f t="shared" si="12"/>
        <v>#NAME?</v>
      </c>
    </row>
    <row r="155" spans="1:15" ht="12.75">
      <c r="A155" s="18">
        <v>154</v>
      </c>
      <c r="B155" s="19">
        <v>513</v>
      </c>
      <c r="C155" s="3" t="e">
        <f t="shared" si="40"/>
        <v>#NAME?</v>
      </c>
      <c r="D155" s="3" t="e">
        <f t="shared" si="1"/>
        <v>#NAME?</v>
      </c>
      <c r="E155" s="4" t="e">
        <f t="shared" si="41"/>
        <v>#NAME?</v>
      </c>
      <c r="F155" s="67" t="e">
        <f t="shared" si="42"/>
        <v>#NAME?</v>
      </c>
      <c r="G155" s="4" t="e">
        <f t="shared" si="43"/>
        <v>#NAME?</v>
      </c>
      <c r="H155" s="3" t="e">
        <f t="shared" si="44"/>
        <v>#NAME?</v>
      </c>
      <c r="I155" s="3" t="e">
        <f t="shared" si="45"/>
        <v>#NAME?</v>
      </c>
      <c r="J155" s="3" t="e">
        <f t="shared" si="46"/>
        <v>#NAME?</v>
      </c>
      <c r="K155" s="84" t="e">
        <f t="shared" si="47"/>
        <v>#NAME?</v>
      </c>
      <c r="L155" s="84" t="e">
        <f t="shared" si="48"/>
        <v>#NAME?</v>
      </c>
      <c r="M155" s="84" t="e">
        <f t="shared" si="10"/>
        <v>#NAME?</v>
      </c>
      <c r="N155" s="3" t="e">
        <f t="shared" si="11"/>
        <v>#NAME?</v>
      </c>
      <c r="O155" s="3" t="e">
        <f t="shared" si="12"/>
        <v>#NAME?</v>
      </c>
    </row>
    <row r="156" spans="1:15" ht="12.75">
      <c r="A156" s="18">
        <v>155</v>
      </c>
      <c r="B156" s="19">
        <v>514</v>
      </c>
      <c r="C156" s="3" t="e">
        <f t="shared" si="40"/>
        <v>#NAME?</v>
      </c>
      <c r="D156" s="3" t="e">
        <f t="shared" si="1"/>
        <v>#NAME?</v>
      </c>
      <c r="E156" s="4" t="e">
        <f t="shared" si="41"/>
        <v>#NAME?</v>
      </c>
      <c r="F156" s="67" t="e">
        <f t="shared" si="42"/>
        <v>#NAME?</v>
      </c>
      <c r="G156" s="4" t="e">
        <f t="shared" si="43"/>
        <v>#NAME?</v>
      </c>
      <c r="H156" s="3" t="e">
        <f t="shared" si="44"/>
        <v>#NAME?</v>
      </c>
      <c r="I156" s="3" t="e">
        <f t="shared" si="45"/>
        <v>#NAME?</v>
      </c>
      <c r="J156" s="3" t="e">
        <f t="shared" si="46"/>
        <v>#NAME?</v>
      </c>
      <c r="K156" s="84" t="e">
        <f t="shared" si="47"/>
        <v>#NAME?</v>
      </c>
      <c r="L156" s="84" t="e">
        <f t="shared" si="48"/>
        <v>#NAME?</v>
      </c>
      <c r="M156" s="84" t="e">
        <f t="shared" si="10"/>
        <v>#NAME?</v>
      </c>
      <c r="N156" s="3" t="e">
        <f t="shared" si="11"/>
        <v>#NAME?</v>
      </c>
      <c r="O156" s="3" t="e">
        <f t="shared" si="12"/>
        <v>#NAME?</v>
      </c>
    </row>
    <row r="157" spans="1:15" ht="12.75">
      <c r="A157" s="18">
        <v>156</v>
      </c>
      <c r="B157" s="19">
        <v>515</v>
      </c>
      <c r="C157" s="3" t="e">
        <f t="shared" si="40"/>
        <v>#NAME?</v>
      </c>
      <c r="D157" s="3" t="e">
        <f t="shared" si="1"/>
        <v>#NAME?</v>
      </c>
      <c r="E157" s="4" t="e">
        <f t="shared" si="41"/>
        <v>#NAME?</v>
      </c>
      <c r="F157" s="67" t="e">
        <f t="shared" si="42"/>
        <v>#NAME?</v>
      </c>
      <c r="G157" s="4" t="e">
        <f t="shared" si="43"/>
        <v>#NAME?</v>
      </c>
      <c r="H157" s="3" t="e">
        <f t="shared" si="44"/>
        <v>#NAME?</v>
      </c>
      <c r="I157" s="3" t="e">
        <f t="shared" si="45"/>
        <v>#NAME?</v>
      </c>
      <c r="J157" s="3" t="e">
        <f t="shared" si="46"/>
        <v>#NAME?</v>
      </c>
      <c r="K157" s="84" t="e">
        <f t="shared" si="47"/>
        <v>#NAME?</v>
      </c>
      <c r="L157" s="84" t="e">
        <f t="shared" si="48"/>
        <v>#NAME?</v>
      </c>
      <c r="M157" s="84" t="e">
        <f t="shared" si="10"/>
        <v>#NAME?</v>
      </c>
      <c r="N157" s="3" t="e">
        <f t="shared" si="11"/>
        <v>#NAME?</v>
      </c>
      <c r="O157" s="3" t="e">
        <f t="shared" si="12"/>
        <v>#NAME?</v>
      </c>
    </row>
    <row r="158" spans="1:15" ht="12.75">
      <c r="A158" s="18">
        <v>157</v>
      </c>
      <c r="B158" s="19">
        <v>516</v>
      </c>
      <c r="C158" s="3" t="e">
        <f t="shared" si="40"/>
        <v>#NAME?</v>
      </c>
      <c r="D158" s="3" t="e">
        <f t="shared" si="1"/>
        <v>#NAME?</v>
      </c>
      <c r="E158" s="4" t="e">
        <f t="shared" si="41"/>
        <v>#NAME?</v>
      </c>
      <c r="F158" s="67" t="e">
        <f t="shared" si="42"/>
        <v>#NAME?</v>
      </c>
      <c r="G158" s="4" t="e">
        <f t="shared" si="43"/>
        <v>#NAME?</v>
      </c>
      <c r="H158" s="3" t="e">
        <f t="shared" si="44"/>
        <v>#NAME?</v>
      </c>
      <c r="I158" s="3" t="e">
        <f t="shared" si="45"/>
        <v>#NAME?</v>
      </c>
      <c r="J158" s="3" t="e">
        <f t="shared" si="46"/>
        <v>#NAME?</v>
      </c>
      <c r="K158" s="84" t="e">
        <f t="shared" si="47"/>
        <v>#NAME?</v>
      </c>
      <c r="L158" s="84" t="e">
        <f t="shared" si="48"/>
        <v>#NAME?</v>
      </c>
      <c r="M158" s="84" t="e">
        <f t="shared" si="10"/>
        <v>#NAME?</v>
      </c>
      <c r="N158" s="3" t="e">
        <f t="shared" si="11"/>
        <v>#NAME?</v>
      </c>
      <c r="O158" s="3" t="e">
        <f t="shared" si="12"/>
        <v>#NAME?</v>
      </c>
    </row>
    <row r="159" spans="1:15" ht="12.75">
      <c r="A159" s="18">
        <v>158</v>
      </c>
      <c r="B159" s="19">
        <v>517</v>
      </c>
      <c r="C159" s="3" t="e">
        <f t="shared" si="40"/>
        <v>#NAME?</v>
      </c>
      <c r="D159" s="3" t="e">
        <f t="shared" si="1"/>
        <v>#NAME?</v>
      </c>
      <c r="E159" s="4" t="e">
        <f t="shared" si="41"/>
        <v>#NAME?</v>
      </c>
      <c r="F159" s="67" t="e">
        <f t="shared" si="42"/>
        <v>#NAME?</v>
      </c>
      <c r="G159" s="4" t="e">
        <f t="shared" si="43"/>
        <v>#NAME?</v>
      </c>
      <c r="H159" s="3" t="e">
        <f t="shared" si="44"/>
        <v>#NAME?</v>
      </c>
      <c r="I159" s="3" t="e">
        <f t="shared" si="45"/>
        <v>#NAME?</v>
      </c>
      <c r="J159" s="3" t="e">
        <f t="shared" si="46"/>
        <v>#NAME?</v>
      </c>
      <c r="K159" s="84" t="e">
        <f t="shared" si="47"/>
        <v>#NAME?</v>
      </c>
      <c r="L159" s="84" t="e">
        <f t="shared" si="48"/>
        <v>#NAME?</v>
      </c>
      <c r="M159" s="84" t="e">
        <f t="shared" si="10"/>
        <v>#NAME?</v>
      </c>
      <c r="N159" s="3" t="e">
        <f t="shared" si="11"/>
        <v>#NAME?</v>
      </c>
      <c r="O159" s="3" t="e">
        <f t="shared" si="12"/>
        <v>#NAME?</v>
      </c>
    </row>
    <row r="160" spans="1:15" ht="12.75">
      <c r="A160" s="18">
        <v>159</v>
      </c>
      <c r="B160" s="19">
        <v>518</v>
      </c>
      <c r="C160" s="3" t="e">
        <f t="shared" si="40"/>
        <v>#NAME?</v>
      </c>
      <c r="D160" s="3" t="e">
        <f t="shared" si="1"/>
        <v>#NAME?</v>
      </c>
      <c r="E160" s="4" t="e">
        <f t="shared" si="41"/>
        <v>#NAME?</v>
      </c>
      <c r="F160" s="67" t="e">
        <f t="shared" si="42"/>
        <v>#NAME?</v>
      </c>
      <c r="G160" s="4" t="e">
        <f t="shared" si="43"/>
        <v>#NAME?</v>
      </c>
      <c r="H160" s="3" t="e">
        <f t="shared" si="44"/>
        <v>#NAME?</v>
      </c>
      <c r="I160" s="3" t="e">
        <f t="shared" si="45"/>
        <v>#NAME?</v>
      </c>
      <c r="J160" s="3" t="e">
        <f t="shared" si="46"/>
        <v>#NAME?</v>
      </c>
      <c r="K160" s="84" t="e">
        <f t="shared" si="47"/>
        <v>#NAME?</v>
      </c>
      <c r="L160" s="84" t="e">
        <f t="shared" si="48"/>
        <v>#NAME?</v>
      </c>
      <c r="M160" s="84" t="e">
        <f t="shared" si="10"/>
        <v>#NAME?</v>
      </c>
      <c r="N160" s="3" t="e">
        <f t="shared" si="11"/>
        <v>#NAME?</v>
      </c>
      <c r="O160" s="3" t="e">
        <f t="shared" si="12"/>
        <v>#NAME?</v>
      </c>
    </row>
    <row r="161" spans="1:15" ht="12.75">
      <c r="A161" s="18">
        <v>160</v>
      </c>
      <c r="B161" s="19">
        <v>519</v>
      </c>
      <c r="C161" s="3" t="e">
        <f t="shared" si="40"/>
        <v>#NAME?</v>
      </c>
      <c r="D161" s="3" t="e">
        <f t="shared" si="1"/>
        <v>#NAME?</v>
      </c>
      <c r="E161" s="4" t="e">
        <f t="shared" si="41"/>
        <v>#NAME?</v>
      </c>
      <c r="F161" s="67" t="e">
        <f t="shared" si="42"/>
        <v>#NAME?</v>
      </c>
      <c r="G161" s="4" t="e">
        <f t="shared" si="43"/>
        <v>#NAME?</v>
      </c>
      <c r="H161" s="3" t="e">
        <f t="shared" si="44"/>
        <v>#NAME?</v>
      </c>
      <c r="I161" s="3" t="e">
        <f t="shared" si="45"/>
        <v>#NAME?</v>
      </c>
      <c r="J161" s="3" t="e">
        <f t="shared" si="46"/>
        <v>#NAME?</v>
      </c>
      <c r="K161" s="84" t="e">
        <f t="shared" si="47"/>
        <v>#NAME?</v>
      </c>
      <c r="L161" s="84" t="e">
        <f t="shared" si="48"/>
        <v>#NAME?</v>
      </c>
      <c r="M161" s="84" t="e">
        <f t="shared" si="10"/>
        <v>#NAME?</v>
      </c>
      <c r="N161" s="3" t="e">
        <f t="shared" si="11"/>
        <v>#NAME?</v>
      </c>
      <c r="O161" s="3" t="e">
        <f t="shared" si="12"/>
        <v>#NAME?</v>
      </c>
    </row>
    <row r="162" spans="1:15" ht="12.75">
      <c r="A162" s="18">
        <v>161</v>
      </c>
      <c r="B162" s="19">
        <v>520</v>
      </c>
      <c r="C162" s="3" t="e">
        <f aca="true" t="shared" si="49" ref="C162:C193">IF(ISBLANK(B162)," ",VLOOKUP(B162,reg,2,FALSE))</f>
        <v>#NAME?</v>
      </c>
      <c r="D162" s="3" t="e">
        <f t="shared" si="1"/>
        <v>#NAME?</v>
      </c>
      <c r="E162" s="4" t="e">
        <f aca="true" t="shared" si="50" ref="E162:E193">IF(ISBLANK(B162)," ",VLOOKUP(B162,reg,3,FALSE))</f>
        <v>#NAME?</v>
      </c>
      <c r="F162" s="67" t="e">
        <f aca="true" t="shared" si="51" ref="F162:F193">IF(ISBLANK(B162)," ",VLOOKUP(B162,reg,4,FALSE))</f>
        <v>#NAME?</v>
      </c>
      <c r="G162" s="4" t="e">
        <f aca="true" t="shared" si="52" ref="G162:G193">IF(ISBLANK(B162)," ",VLOOKUP(B162,reg,5,FALSE))</f>
        <v>#NAME?</v>
      </c>
      <c r="H162" s="3" t="e">
        <f aca="true" t="shared" si="53" ref="H162:H193">IF((C162="M"),VLOOKUP(K162,mag_gr,3),IF((C162="V"),VLOOKUP(K162,vag_gr,3)))</f>
        <v>#NAME?</v>
      </c>
      <c r="I162" s="3" t="e">
        <f aca="true" t="shared" si="54" ref="I162:I193">IF(ISBLANK(F162),"",VLOOKUP(M162,mag,3,FALSE))</f>
        <v>#NAME?</v>
      </c>
      <c r="J162" s="3" t="e">
        <f aca="true" t="shared" si="55" ref="J162:J193">IF(ISBLANK(F162),"",VLOOKUP(M162,vag,3,FALSE))</f>
        <v>#NAME?</v>
      </c>
      <c r="K162" s="84" t="e">
        <f aca="true" t="shared" si="56" ref="K162:K193">IF(ISBLANK(F162),"",VLOOKUP(M162,mag,2,FALSE))</f>
        <v>#NAME?</v>
      </c>
      <c r="L162" s="84" t="e">
        <f aca="true" t="shared" si="57" ref="L162:L193">IF(ISBLANK(F162),"",VLOOKUP(M162,vag,2,FALSE))</f>
        <v>#NAME?</v>
      </c>
      <c r="M162" s="84" t="e">
        <f t="shared" si="10"/>
        <v>#NAME?</v>
      </c>
      <c r="N162" s="3" t="e">
        <f t="shared" si="11"/>
        <v>#NAME?</v>
      </c>
      <c r="O162" s="3" t="e">
        <f t="shared" si="12"/>
        <v>#NAME?</v>
      </c>
    </row>
    <row r="163" spans="1:15" ht="12.75">
      <c r="A163" s="18">
        <v>162</v>
      </c>
      <c r="B163" s="19">
        <v>521</v>
      </c>
      <c r="C163" s="3" t="e">
        <f t="shared" si="49"/>
        <v>#NAME?</v>
      </c>
      <c r="D163" s="3" t="e">
        <f t="shared" si="1"/>
        <v>#NAME?</v>
      </c>
      <c r="E163" s="4" t="e">
        <f t="shared" si="50"/>
        <v>#NAME?</v>
      </c>
      <c r="F163" s="67" t="e">
        <f t="shared" si="51"/>
        <v>#NAME?</v>
      </c>
      <c r="G163" s="4" t="e">
        <f t="shared" si="52"/>
        <v>#NAME?</v>
      </c>
      <c r="H163" s="3" t="e">
        <f t="shared" si="53"/>
        <v>#NAME?</v>
      </c>
      <c r="I163" s="3" t="e">
        <f t="shared" si="54"/>
        <v>#NAME?</v>
      </c>
      <c r="J163" s="3" t="e">
        <f t="shared" si="55"/>
        <v>#NAME?</v>
      </c>
      <c r="K163" s="84" t="e">
        <f t="shared" si="56"/>
        <v>#NAME?</v>
      </c>
      <c r="L163" s="84" t="e">
        <f t="shared" si="57"/>
        <v>#NAME?</v>
      </c>
      <c r="M163" s="84" t="e">
        <f t="shared" si="10"/>
        <v>#NAME?</v>
      </c>
      <c r="N163" s="3" t="e">
        <f t="shared" si="11"/>
        <v>#NAME?</v>
      </c>
      <c r="O163" s="3" t="e">
        <f t="shared" si="12"/>
        <v>#NAME?</v>
      </c>
    </row>
    <row r="164" spans="1:15" ht="12.75">
      <c r="A164" s="18">
        <v>163</v>
      </c>
      <c r="B164" s="19">
        <v>522</v>
      </c>
      <c r="C164" s="3" t="e">
        <f t="shared" si="49"/>
        <v>#NAME?</v>
      </c>
      <c r="D164" s="3" t="e">
        <f t="shared" si="1"/>
        <v>#NAME?</v>
      </c>
      <c r="E164" s="4" t="e">
        <f t="shared" si="50"/>
        <v>#NAME?</v>
      </c>
      <c r="F164" s="67" t="e">
        <f t="shared" si="51"/>
        <v>#NAME?</v>
      </c>
      <c r="G164" s="4" t="e">
        <f t="shared" si="52"/>
        <v>#NAME?</v>
      </c>
      <c r="H164" s="3" t="e">
        <f t="shared" si="53"/>
        <v>#NAME?</v>
      </c>
      <c r="I164" s="3" t="e">
        <f t="shared" si="54"/>
        <v>#NAME?</v>
      </c>
      <c r="J164" s="3" t="e">
        <f t="shared" si="55"/>
        <v>#NAME?</v>
      </c>
      <c r="K164" s="84" t="e">
        <f t="shared" si="56"/>
        <v>#NAME?</v>
      </c>
      <c r="L164" s="84" t="e">
        <f t="shared" si="57"/>
        <v>#NAME?</v>
      </c>
      <c r="M164" s="84" t="e">
        <f t="shared" si="10"/>
        <v>#NAME?</v>
      </c>
      <c r="N164" s="3" t="e">
        <f t="shared" si="11"/>
        <v>#NAME?</v>
      </c>
      <c r="O164" s="3" t="e">
        <f t="shared" si="12"/>
        <v>#NAME?</v>
      </c>
    </row>
    <row r="165" spans="1:15" ht="12.75">
      <c r="A165" s="18">
        <v>164</v>
      </c>
      <c r="B165" s="19">
        <v>523</v>
      </c>
      <c r="C165" s="3" t="e">
        <f t="shared" si="49"/>
        <v>#NAME?</v>
      </c>
      <c r="D165" s="3" t="e">
        <f t="shared" si="1"/>
        <v>#NAME?</v>
      </c>
      <c r="E165" s="4" t="e">
        <f t="shared" si="50"/>
        <v>#NAME?</v>
      </c>
      <c r="F165" s="67" t="e">
        <f t="shared" si="51"/>
        <v>#NAME?</v>
      </c>
      <c r="G165" s="4" t="e">
        <f t="shared" si="52"/>
        <v>#NAME?</v>
      </c>
      <c r="H165" s="3" t="e">
        <f t="shared" si="53"/>
        <v>#NAME?</v>
      </c>
      <c r="I165" s="3" t="e">
        <f t="shared" si="54"/>
        <v>#NAME?</v>
      </c>
      <c r="J165" s="3" t="e">
        <f t="shared" si="55"/>
        <v>#NAME?</v>
      </c>
      <c r="K165" s="84" t="e">
        <f t="shared" si="56"/>
        <v>#NAME?</v>
      </c>
      <c r="L165" s="84" t="e">
        <f t="shared" si="57"/>
        <v>#NAME?</v>
      </c>
      <c r="M165" s="84" t="e">
        <f t="shared" si="10"/>
        <v>#NAME?</v>
      </c>
      <c r="N165" s="3" t="e">
        <f t="shared" si="11"/>
        <v>#NAME?</v>
      </c>
      <c r="O165" s="3" t="e">
        <f t="shared" si="12"/>
        <v>#NAME?</v>
      </c>
    </row>
    <row r="166" spans="1:15" ht="12.75">
      <c r="A166" s="18">
        <v>165</v>
      </c>
      <c r="B166" s="19">
        <v>524</v>
      </c>
      <c r="C166" s="3" t="e">
        <f t="shared" si="49"/>
        <v>#NAME?</v>
      </c>
      <c r="D166" s="3" t="e">
        <f t="shared" si="1"/>
        <v>#NAME?</v>
      </c>
      <c r="E166" s="4" t="e">
        <f t="shared" si="50"/>
        <v>#NAME?</v>
      </c>
      <c r="F166" s="67" t="e">
        <f t="shared" si="51"/>
        <v>#NAME?</v>
      </c>
      <c r="G166" s="4" t="e">
        <f t="shared" si="52"/>
        <v>#NAME?</v>
      </c>
      <c r="H166" s="3" t="e">
        <f t="shared" si="53"/>
        <v>#NAME?</v>
      </c>
      <c r="I166" s="3" t="e">
        <f t="shared" si="54"/>
        <v>#NAME?</v>
      </c>
      <c r="J166" s="3" t="e">
        <f t="shared" si="55"/>
        <v>#NAME?</v>
      </c>
      <c r="K166" s="84" t="e">
        <f t="shared" si="56"/>
        <v>#NAME?</v>
      </c>
      <c r="L166" s="84" t="e">
        <f t="shared" si="57"/>
        <v>#NAME?</v>
      </c>
      <c r="M166" s="84" t="e">
        <f t="shared" si="10"/>
        <v>#NAME?</v>
      </c>
      <c r="N166" s="3" t="e">
        <f t="shared" si="11"/>
        <v>#NAME?</v>
      </c>
      <c r="O166" s="3" t="e">
        <f t="shared" si="12"/>
        <v>#NAME?</v>
      </c>
    </row>
    <row r="167" spans="1:15" ht="12.75">
      <c r="A167" s="18">
        <v>166</v>
      </c>
      <c r="B167" s="19">
        <v>525</v>
      </c>
      <c r="C167" s="3" t="e">
        <f t="shared" si="49"/>
        <v>#NAME?</v>
      </c>
      <c r="D167" s="3" t="e">
        <f aca="true" t="shared" si="58" ref="D167:D173">IF((C167="M"),CONCATENATE(C167," ",I167),IF((C167="V"),CONCATENATE(C167," ",I167)))</f>
        <v>#NAME?</v>
      </c>
      <c r="E167" s="4" t="e">
        <f t="shared" si="50"/>
        <v>#NAME?</v>
      </c>
      <c r="F167" s="67" t="e">
        <f t="shared" si="51"/>
        <v>#NAME?</v>
      </c>
      <c r="G167" s="4" t="e">
        <f t="shared" si="52"/>
        <v>#NAME?</v>
      </c>
      <c r="H167" s="3" t="e">
        <f t="shared" si="53"/>
        <v>#NAME?</v>
      </c>
      <c r="I167" s="3" t="e">
        <f t="shared" si="54"/>
        <v>#NAME?</v>
      </c>
      <c r="J167" s="3" t="e">
        <f t="shared" si="55"/>
        <v>#NAME?</v>
      </c>
      <c r="K167" s="84" t="e">
        <f t="shared" si="56"/>
        <v>#NAME?</v>
      </c>
      <c r="L167" s="84" t="e">
        <f t="shared" si="57"/>
        <v>#NAME?</v>
      </c>
      <c r="M167" s="84" t="e">
        <f t="shared" si="10"/>
        <v>#NAME?</v>
      </c>
      <c r="N167" s="3" t="e">
        <f t="shared" si="11"/>
        <v>#NAME?</v>
      </c>
      <c r="O167" s="3" t="e">
        <f t="shared" si="12"/>
        <v>#NAME?</v>
      </c>
    </row>
    <row r="168" spans="1:15" ht="12.75">
      <c r="A168" s="18">
        <v>167</v>
      </c>
      <c r="B168" s="19">
        <v>526</v>
      </c>
      <c r="C168" s="3" t="e">
        <f t="shared" si="49"/>
        <v>#NAME?</v>
      </c>
      <c r="D168" s="3" t="e">
        <f t="shared" si="58"/>
        <v>#NAME?</v>
      </c>
      <c r="E168" s="4" t="e">
        <f t="shared" si="50"/>
        <v>#NAME?</v>
      </c>
      <c r="F168" s="67" t="e">
        <f t="shared" si="51"/>
        <v>#NAME?</v>
      </c>
      <c r="G168" s="4" t="e">
        <f t="shared" si="52"/>
        <v>#NAME?</v>
      </c>
      <c r="H168" s="3" t="e">
        <f t="shared" si="53"/>
        <v>#NAME?</v>
      </c>
      <c r="I168" s="3" t="e">
        <f t="shared" si="54"/>
        <v>#NAME?</v>
      </c>
      <c r="J168" s="3" t="e">
        <f t="shared" si="55"/>
        <v>#NAME?</v>
      </c>
      <c r="K168" s="84" t="e">
        <f t="shared" si="56"/>
        <v>#NAME?</v>
      </c>
      <c r="L168" s="84" t="e">
        <f t="shared" si="57"/>
        <v>#NAME?</v>
      </c>
      <c r="M168" s="84" t="e">
        <f t="shared" si="10"/>
        <v>#NAME?</v>
      </c>
      <c r="N168" s="3" t="e">
        <f t="shared" si="11"/>
        <v>#NAME?</v>
      </c>
      <c r="O168" s="3" t="e">
        <f t="shared" si="12"/>
        <v>#NAME?</v>
      </c>
    </row>
    <row r="169" spans="1:15" ht="12.75">
      <c r="A169" s="18">
        <v>168</v>
      </c>
      <c r="B169" s="19">
        <v>527</v>
      </c>
      <c r="C169" s="3" t="e">
        <f t="shared" si="49"/>
        <v>#NAME?</v>
      </c>
      <c r="D169" s="3" t="e">
        <f t="shared" si="58"/>
        <v>#NAME?</v>
      </c>
      <c r="E169" s="4" t="e">
        <f t="shared" si="50"/>
        <v>#NAME?</v>
      </c>
      <c r="F169" s="67" t="e">
        <f t="shared" si="51"/>
        <v>#NAME?</v>
      </c>
      <c r="G169" s="4" t="e">
        <f t="shared" si="52"/>
        <v>#NAME?</v>
      </c>
      <c r="H169" s="3" t="e">
        <f t="shared" si="53"/>
        <v>#NAME?</v>
      </c>
      <c r="I169" s="3" t="e">
        <f t="shared" si="54"/>
        <v>#NAME?</v>
      </c>
      <c r="J169" s="3" t="e">
        <f t="shared" si="55"/>
        <v>#NAME?</v>
      </c>
      <c r="K169" s="84" t="e">
        <f t="shared" si="56"/>
        <v>#NAME?</v>
      </c>
      <c r="L169" s="84" t="e">
        <f t="shared" si="57"/>
        <v>#NAME?</v>
      </c>
      <c r="M169" s="84" t="e">
        <f t="shared" si="10"/>
        <v>#NAME?</v>
      </c>
      <c r="N169" s="3" t="e">
        <f t="shared" si="11"/>
        <v>#NAME?</v>
      </c>
      <c r="O169" s="3" t="e">
        <f t="shared" si="12"/>
        <v>#NAME?</v>
      </c>
    </row>
    <row r="170" spans="1:15" ht="12.75">
      <c r="A170" s="18">
        <v>169</v>
      </c>
      <c r="B170" s="19">
        <v>528</v>
      </c>
      <c r="C170" s="3" t="e">
        <f t="shared" si="49"/>
        <v>#NAME?</v>
      </c>
      <c r="D170" s="3" t="e">
        <f t="shared" si="58"/>
        <v>#NAME?</v>
      </c>
      <c r="E170" s="4" t="e">
        <f t="shared" si="50"/>
        <v>#NAME?</v>
      </c>
      <c r="F170" s="67" t="e">
        <f t="shared" si="51"/>
        <v>#NAME?</v>
      </c>
      <c r="G170" s="4" t="e">
        <f t="shared" si="52"/>
        <v>#NAME?</v>
      </c>
      <c r="H170" s="3" t="e">
        <f t="shared" si="53"/>
        <v>#NAME?</v>
      </c>
      <c r="I170" s="3" t="e">
        <f t="shared" si="54"/>
        <v>#NAME?</v>
      </c>
      <c r="J170" s="3" t="e">
        <f t="shared" si="55"/>
        <v>#NAME?</v>
      </c>
      <c r="K170" s="84" t="e">
        <f t="shared" si="56"/>
        <v>#NAME?</v>
      </c>
      <c r="L170" s="84" t="e">
        <f t="shared" si="57"/>
        <v>#NAME?</v>
      </c>
      <c r="M170" s="84" t="e">
        <f t="shared" si="10"/>
        <v>#NAME?</v>
      </c>
      <c r="N170" s="3" t="e">
        <f t="shared" si="11"/>
        <v>#NAME?</v>
      </c>
      <c r="O170" s="3" t="e">
        <f t="shared" si="12"/>
        <v>#NAME?</v>
      </c>
    </row>
    <row r="171" spans="1:15" ht="12.75">
      <c r="A171" s="18">
        <v>170</v>
      </c>
      <c r="B171" s="19">
        <v>529</v>
      </c>
      <c r="C171" s="3" t="e">
        <f t="shared" si="49"/>
        <v>#NAME?</v>
      </c>
      <c r="D171" s="3" t="e">
        <f t="shared" si="58"/>
        <v>#NAME?</v>
      </c>
      <c r="E171" s="4" t="e">
        <f t="shared" si="50"/>
        <v>#NAME?</v>
      </c>
      <c r="F171" s="67" t="e">
        <f t="shared" si="51"/>
        <v>#NAME?</v>
      </c>
      <c r="G171" s="4" t="e">
        <f t="shared" si="52"/>
        <v>#NAME?</v>
      </c>
      <c r="H171" s="3" t="e">
        <f t="shared" si="53"/>
        <v>#NAME?</v>
      </c>
      <c r="I171" s="3" t="e">
        <f t="shared" si="54"/>
        <v>#NAME?</v>
      </c>
      <c r="J171" s="3" t="e">
        <f t="shared" si="55"/>
        <v>#NAME?</v>
      </c>
      <c r="K171" s="84" t="e">
        <f t="shared" si="56"/>
        <v>#NAME?</v>
      </c>
      <c r="L171" s="84" t="e">
        <f t="shared" si="57"/>
        <v>#NAME?</v>
      </c>
      <c r="M171" s="84" t="e">
        <f t="shared" si="10"/>
        <v>#NAME?</v>
      </c>
      <c r="N171" s="3" t="e">
        <f t="shared" si="11"/>
        <v>#NAME?</v>
      </c>
      <c r="O171" s="3" t="e">
        <f t="shared" si="12"/>
        <v>#NAME?</v>
      </c>
    </row>
    <row r="172" spans="1:15" ht="12.75">
      <c r="A172" s="18">
        <v>171</v>
      </c>
      <c r="B172" s="19">
        <v>530</v>
      </c>
      <c r="C172" s="3" t="e">
        <f t="shared" si="49"/>
        <v>#NAME?</v>
      </c>
      <c r="D172" s="3" t="e">
        <f t="shared" si="58"/>
        <v>#NAME?</v>
      </c>
      <c r="E172" s="4" t="e">
        <f t="shared" si="50"/>
        <v>#NAME?</v>
      </c>
      <c r="F172" s="67" t="e">
        <f t="shared" si="51"/>
        <v>#NAME?</v>
      </c>
      <c r="G172" s="4" t="e">
        <f t="shared" si="52"/>
        <v>#NAME?</v>
      </c>
      <c r="H172" s="3" t="e">
        <f t="shared" si="53"/>
        <v>#NAME?</v>
      </c>
      <c r="I172" s="3" t="e">
        <f t="shared" si="54"/>
        <v>#NAME?</v>
      </c>
      <c r="J172" s="3" t="e">
        <f t="shared" si="55"/>
        <v>#NAME?</v>
      </c>
      <c r="K172" s="84" t="e">
        <f t="shared" si="56"/>
        <v>#NAME?</v>
      </c>
      <c r="L172" s="84" t="e">
        <f t="shared" si="57"/>
        <v>#NAME?</v>
      </c>
      <c r="M172" s="84" t="e">
        <f t="shared" si="10"/>
        <v>#NAME?</v>
      </c>
      <c r="N172" s="3" t="e">
        <f t="shared" si="11"/>
        <v>#NAME?</v>
      </c>
      <c r="O172" s="3" t="e">
        <f t="shared" si="12"/>
        <v>#NAME?</v>
      </c>
    </row>
    <row r="173" spans="1:15" ht="12.75">
      <c r="A173" s="18">
        <v>172</v>
      </c>
      <c r="B173" s="19">
        <v>531</v>
      </c>
      <c r="C173" s="3" t="e">
        <f t="shared" si="49"/>
        <v>#NAME?</v>
      </c>
      <c r="D173" s="3" t="e">
        <f t="shared" si="58"/>
        <v>#NAME?</v>
      </c>
      <c r="E173" s="4" t="e">
        <f t="shared" si="50"/>
        <v>#NAME?</v>
      </c>
      <c r="F173" s="67" t="e">
        <f t="shared" si="51"/>
        <v>#NAME?</v>
      </c>
      <c r="G173" s="4" t="e">
        <f t="shared" si="52"/>
        <v>#NAME?</v>
      </c>
      <c r="H173" s="3" t="e">
        <f t="shared" si="53"/>
        <v>#NAME?</v>
      </c>
      <c r="I173" s="3" t="e">
        <f t="shared" si="54"/>
        <v>#NAME?</v>
      </c>
      <c r="J173" s="3" t="e">
        <f t="shared" si="55"/>
        <v>#NAME?</v>
      </c>
      <c r="K173" s="84" t="e">
        <f t="shared" si="56"/>
        <v>#NAME?</v>
      </c>
      <c r="L173" s="84" t="e">
        <f t="shared" si="57"/>
        <v>#NAME?</v>
      </c>
      <c r="M173" s="84" t="e">
        <f t="shared" si="10"/>
        <v>#NAME?</v>
      </c>
      <c r="N173" s="3" t="e">
        <f t="shared" si="11"/>
        <v>#NAME?</v>
      </c>
      <c r="O173" s="3" t="e">
        <f t="shared" si="12"/>
        <v>#NAME?</v>
      </c>
    </row>
    <row r="174" spans="1:15" ht="12.75">
      <c r="A174" s="18">
        <v>173</v>
      </c>
      <c r="B174" s="19">
        <v>532</v>
      </c>
      <c r="C174" s="3" t="e">
        <f t="shared" si="49"/>
        <v>#NAME?</v>
      </c>
      <c r="D174" s="3" t="e">
        <f>IF((C174="M"),CONCATENATE(C174," ",I174),IF((C174="V"),CONCATENATE(C174," ",J174)))</f>
        <v>#NAME?</v>
      </c>
      <c r="E174" s="4" t="e">
        <f t="shared" si="50"/>
        <v>#NAME?</v>
      </c>
      <c r="F174" s="67" t="e">
        <f t="shared" si="51"/>
        <v>#NAME?</v>
      </c>
      <c r="G174" s="4" t="e">
        <f t="shared" si="52"/>
        <v>#NAME?</v>
      </c>
      <c r="H174" s="3" t="e">
        <f t="shared" si="53"/>
        <v>#NAME?</v>
      </c>
      <c r="I174" s="3" t="e">
        <f t="shared" si="54"/>
        <v>#NAME?</v>
      </c>
      <c r="J174" s="3" t="e">
        <f t="shared" si="55"/>
        <v>#NAME?</v>
      </c>
      <c r="K174" s="84" t="e">
        <f t="shared" si="56"/>
        <v>#NAME?</v>
      </c>
      <c r="L174" s="84" t="e">
        <f t="shared" si="57"/>
        <v>#NAME?</v>
      </c>
      <c r="M174" s="84" t="e">
        <f t="shared" si="10"/>
        <v>#NAME?</v>
      </c>
      <c r="N174" s="3" t="e">
        <f t="shared" si="11"/>
        <v>#NAME?</v>
      </c>
      <c r="O174" s="3" t="e">
        <f t="shared" si="12"/>
        <v>#NAME?</v>
      </c>
    </row>
    <row r="175" spans="1:15" ht="12.75">
      <c r="A175" s="18">
        <v>174</v>
      </c>
      <c r="B175" s="19">
        <v>533</v>
      </c>
      <c r="C175" s="3" t="e">
        <f t="shared" si="49"/>
        <v>#NAME?</v>
      </c>
      <c r="D175" s="3" t="e">
        <f aca="true" t="shared" si="59" ref="D175:D182">IF((C175="M"),CONCATENATE(C175," ",I175),IF((C175="V"),CONCATENATE(C175," ",I175)))</f>
        <v>#NAME?</v>
      </c>
      <c r="E175" s="4" t="e">
        <f t="shared" si="50"/>
        <v>#NAME?</v>
      </c>
      <c r="F175" s="67" t="e">
        <f t="shared" si="51"/>
        <v>#NAME?</v>
      </c>
      <c r="G175" s="4" t="e">
        <f t="shared" si="52"/>
        <v>#NAME?</v>
      </c>
      <c r="H175" s="3" t="e">
        <f t="shared" si="53"/>
        <v>#NAME?</v>
      </c>
      <c r="I175" s="3" t="e">
        <f t="shared" si="54"/>
        <v>#NAME?</v>
      </c>
      <c r="J175" s="3" t="e">
        <f t="shared" si="55"/>
        <v>#NAME?</v>
      </c>
      <c r="K175" s="84" t="e">
        <f t="shared" si="56"/>
        <v>#NAME?</v>
      </c>
      <c r="L175" s="84" t="e">
        <f t="shared" si="57"/>
        <v>#NAME?</v>
      </c>
      <c r="M175" s="84" t="e">
        <f t="shared" si="10"/>
        <v>#NAME?</v>
      </c>
      <c r="N175" s="3" t="e">
        <f t="shared" si="11"/>
        <v>#NAME?</v>
      </c>
      <c r="O175" s="3" t="e">
        <f t="shared" si="12"/>
        <v>#NAME?</v>
      </c>
    </row>
    <row r="176" spans="1:15" ht="12.75">
      <c r="A176" s="18">
        <v>175</v>
      </c>
      <c r="B176" s="19">
        <v>534</v>
      </c>
      <c r="C176" s="3" t="e">
        <f t="shared" si="49"/>
        <v>#NAME?</v>
      </c>
      <c r="D176" s="3" t="e">
        <f t="shared" si="59"/>
        <v>#NAME?</v>
      </c>
      <c r="E176" s="4" t="e">
        <f t="shared" si="50"/>
        <v>#NAME?</v>
      </c>
      <c r="F176" s="67" t="e">
        <f t="shared" si="51"/>
        <v>#NAME?</v>
      </c>
      <c r="G176" s="4" t="e">
        <f t="shared" si="52"/>
        <v>#NAME?</v>
      </c>
      <c r="H176" s="3" t="e">
        <f t="shared" si="53"/>
        <v>#NAME?</v>
      </c>
      <c r="I176" s="3" t="e">
        <f t="shared" si="54"/>
        <v>#NAME?</v>
      </c>
      <c r="J176" s="3" t="e">
        <f t="shared" si="55"/>
        <v>#NAME?</v>
      </c>
      <c r="K176" s="84" t="e">
        <f t="shared" si="56"/>
        <v>#NAME?</v>
      </c>
      <c r="L176" s="84" t="e">
        <f t="shared" si="57"/>
        <v>#NAME?</v>
      </c>
      <c r="M176" s="84" t="e">
        <f t="shared" si="10"/>
        <v>#NAME?</v>
      </c>
      <c r="N176" s="3" t="e">
        <f t="shared" si="11"/>
        <v>#NAME?</v>
      </c>
      <c r="O176" s="3" t="e">
        <f t="shared" si="12"/>
        <v>#NAME?</v>
      </c>
    </row>
    <row r="177" spans="1:15" ht="12.75">
      <c r="A177" s="18">
        <v>176</v>
      </c>
      <c r="B177" s="19">
        <v>535</v>
      </c>
      <c r="C177" s="3" t="e">
        <f t="shared" si="49"/>
        <v>#NAME?</v>
      </c>
      <c r="D177" s="3" t="e">
        <f t="shared" si="59"/>
        <v>#NAME?</v>
      </c>
      <c r="E177" s="4" t="e">
        <f t="shared" si="50"/>
        <v>#NAME?</v>
      </c>
      <c r="F177" s="67" t="e">
        <f t="shared" si="51"/>
        <v>#NAME?</v>
      </c>
      <c r="G177" s="4" t="e">
        <f t="shared" si="52"/>
        <v>#NAME?</v>
      </c>
      <c r="H177" s="3" t="e">
        <f t="shared" si="53"/>
        <v>#NAME?</v>
      </c>
      <c r="I177" s="3" t="e">
        <f t="shared" si="54"/>
        <v>#NAME?</v>
      </c>
      <c r="J177" s="3" t="e">
        <f t="shared" si="55"/>
        <v>#NAME?</v>
      </c>
      <c r="K177" s="84" t="e">
        <f t="shared" si="56"/>
        <v>#NAME?</v>
      </c>
      <c r="L177" s="84" t="e">
        <f t="shared" si="57"/>
        <v>#NAME?</v>
      </c>
      <c r="M177" s="84" t="e">
        <f t="shared" si="10"/>
        <v>#NAME?</v>
      </c>
      <c r="N177" s="3" t="e">
        <f t="shared" si="11"/>
        <v>#NAME?</v>
      </c>
      <c r="O177" s="3" t="e">
        <f t="shared" si="12"/>
        <v>#NAME?</v>
      </c>
    </row>
    <row r="178" spans="1:15" ht="12.75">
      <c r="A178" s="18">
        <v>177</v>
      </c>
      <c r="B178" s="19">
        <v>536</v>
      </c>
      <c r="C178" s="3" t="e">
        <f t="shared" si="49"/>
        <v>#NAME?</v>
      </c>
      <c r="D178" s="3" t="e">
        <f t="shared" si="59"/>
        <v>#NAME?</v>
      </c>
      <c r="E178" s="4" t="e">
        <f t="shared" si="50"/>
        <v>#NAME?</v>
      </c>
      <c r="F178" s="67" t="e">
        <f t="shared" si="51"/>
        <v>#NAME?</v>
      </c>
      <c r="G178" s="4" t="e">
        <f t="shared" si="52"/>
        <v>#NAME?</v>
      </c>
      <c r="H178" s="3" t="e">
        <f t="shared" si="53"/>
        <v>#NAME?</v>
      </c>
      <c r="I178" s="3" t="e">
        <f t="shared" si="54"/>
        <v>#NAME?</v>
      </c>
      <c r="J178" s="3" t="e">
        <f t="shared" si="55"/>
        <v>#NAME?</v>
      </c>
      <c r="K178" s="84" t="e">
        <f t="shared" si="56"/>
        <v>#NAME?</v>
      </c>
      <c r="L178" s="84" t="e">
        <f t="shared" si="57"/>
        <v>#NAME?</v>
      </c>
      <c r="M178" s="84" t="e">
        <f t="shared" si="10"/>
        <v>#NAME?</v>
      </c>
      <c r="N178" s="3" t="e">
        <f t="shared" si="11"/>
        <v>#NAME?</v>
      </c>
      <c r="O178" s="3" t="e">
        <f t="shared" si="12"/>
        <v>#NAME?</v>
      </c>
    </row>
    <row r="179" spans="1:15" ht="12.75">
      <c r="A179" s="18">
        <v>178</v>
      </c>
      <c r="B179" s="19">
        <v>537</v>
      </c>
      <c r="C179" s="3" t="e">
        <f t="shared" si="49"/>
        <v>#NAME?</v>
      </c>
      <c r="D179" s="3" t="e">
        <f t="shared" si="59"/>
        <v>#NAME?</v>
      </c>
      <c r="E179" s="4" t="e">
        <f t="shared" si="50"/>
        <v>#NAME?</v>
      </c>
      <c r="F179" s="67" t="e">
        <f t="shared" si="51"/>
        <v>#NAME?</v>
      </c>
      <c r="G179" s="4" t="e">
        <f t="shared" si="52"/>
        <v>#NAME?</v>
      </c>
      <c r="H179" s="3" t="e">
        <f t="shared" si="53"/>
        <v>#NAME?</v>
      </c>
      <c r="I179" s="3" t="e">
        <f t="shared" si="54"/>
        <v>#NAME?</v>
      </c>
      <c r="J179" s="3" t="e">
        <f t="shared" si="55"/>
        <v>#NAME?</v>
      </c>
      <c r="K179" s="84" t="e">
        <f t="shared" si="56"/>
        <v>#NAME?</v>
      </c>
      <c r="L179" s="84" t="e">
        <f t="shared" si="57"/>
        <v>#NAME?</v>
      </c>
      <c r="M179" s="84" t="e">
        <f t="shared" si="10"/>
        <v>#NAME?</v>
      </c>
      <c r="N179" s="3" t="e">
        <f t="shared" si="11"/>
        <v>#NAME?</v>
      </c>
      <c r="O179" s="3" t="e">
        <f t="shared" si="12"/>
        <v>#NAME?</v>
      </c>
    </row>
    <row r="180" spans="1:15" ht="12.75">
      <c r="A180" s="18">
        <v>179</v>
      </c>
      <c r="B180" s="19">
        <v>538</v>
      </c>
      <c r="C180" s="3" t="e">
        <f t="shared" si="49"/>
        <v>#NAME?</v>
      </c>
      <c r="D180" s="3" t="e">
        <f t="shared" si="59"/>
        <v>#NAME?</v>
      </c>
      <c r="E180" s="4" t="e">
        <f t="shared" si="50"/>
        <v>#NAME?</v>
      </c>
      <c r="F180" s="67" t="e">
        <f t="shared" si="51"/>
        <v>#NAME?</v>
      </c>
      <c r="G180" s="4" t="e">
        <f t="shared" si="52"/>
        <v>#NAME?</v>
      </c>
      <c r="H180" s="3" t="e">
        <f t="shared" si="53"/>
        <v>#NAME?</v>
      </c>
      <c r="I180" s="3" t="e">
        <f t="shared" si="54"/>
        <v>#NAME?</v>
      </c>
      <c r="J180" s="3" t="e">
        <f t="shared" si="55"/>
        <v>#NAME?</v>
      </c>
      <c r="K180" s="84" t="e">
        <f t="shared" si="56"/>
        <v>#NAME?</v>
      </c>
      <c r="L180" s="84" t="e">
        <f t="shared" si="57"/>
        <v>#NAME?</v>
      </c>
      <c r="M180" s="84" t="e">
        <f t="shared" si="10"/>
        <v>#NAME?</v>
      </c>
      <c r="N180" s="3" t="e">
        <f t="shared" si="11"/>
        <v>#NAME?</v>
      </c>
      <c r="O180" s="3" t="e">
        <f t="shared" si="12"/>
        <v>#NAME?</v>
      </c>
    </row>
    <row r="181" spans="1:15" ht="12.75">
      <c r="A181" s="18">
        <v>180</v>
      </c>
      <c r="B181" s="19">
        <v>539</v>
      </c>
      <c r="C181" s="3" t="e">
        <f t="shared" si="49"/>
        <v>#NAME?</v>
      </c>
      <c r="D181" s="3" t="e">
        <f t="shared" si="59"/>
        <v>#NAME?</v>
      </c>
      <c r="E181" s="4" t="e">
        <f t="shared" si="50"/>
        <v>#NAME?</v>
      </c>
      <c r="F181" s="67" t="e">
        <f t="shared" si="51"/>
        <v>#NAME?</v>
      </c>
      <c r="G181" s="4" t="e">
        <f t="shared" si="52"/>
        <v>#NAME?</v>
      </c>
      <c r="H181" s="3" t="e">
        <f t="shared" si="53"/>
        <v>#NAME?</v>
      </c>
      <c r="I181" s="3" t="e">
        <f t="shared" si="54"/>
        <v>#NAME?</v>
      </c>
      <c r="J181" s="3" t="e">
        <f t="shared" si="55"/>
        <v>#NAME?</v>
      </c>
      <c r="K181" s="84" t="e">
        <f t="shared" si="56"/>
        <v>#NAME?</v>
      </c>
      <c r="L181" s="84" t="e">
        <f t="shared" si="57"/>
        <v>#NAME?</v>
      </c>
      <c r="M181" s="84" t="e">
        <f t="shared" si="10"/>
        <v>#NAME?</v>
      </c>
      <c r="N181" s="3" t="e">
        <f t="shared" si="11"/>
        <v>#NAME?</v>
      </c>
      <c r="O181" s="3" t="e">
        <f t="shared" si="12"/>
        <v>#NAME?</v>
      </c>
    </row>
    <row r="182" spans="1:15" ht="12.75">
      <c r="A182" s="18">
        <v>181</v>
      </c>
      <c r="B182" s="19">
        <v>540</v>
      </c>
      <c r="C182" s="3" t="e">
        <f t="shared" si="49"/>
        <v>#NAME?</v>
      </c>
      <c r="D182" s="3" t="e">
        <f t="shared" si="59"/>
        <v>#NAME?</v>
      </c>
      <c r="E182" s="4" t="e">
        <f t="shared" si="50"/>
        <v>#NAME?</v>
      </c>
      <c r="F182" s="67" t="e">
        <f t="shared" si="51"/>
        <v>#NAME?</v>
      </c>
      <c r="G182" s="4" t="e">
        <f t="shared" si="52"/>
        <v>#NAME?</v>
      </c>
      <c r="H182" s="3" t="e">
        <f t="shared" si="53"/>
        <v>#NAME?</v>
      </c>
      <c r="I182" s="3" t="e">
        <f t="shared" si="54"/>
        <v>#NAME?</v>
      </c>
      <c r="J182" s="3" t="e">
        <f t="shared" si="55"/>
        <v>#NAME?</v>
      </c>
      <c r="K182" s="84" t="e">
        <f t="shared" si="56"/>
        <v>#NAME?</v>
      </c>
      <c r="L182" s="84" t="e">
        <f t="shared" si="57"/>
        <v>#NAME?</v>
      </c>
      <c r="M182" s="84" t="e">
        <f t="shared" si="10"/>
        <v>#NAME?</v>
      </c>
      <c r="N182" s="3" t="e">
        <f t="shared" si="11"/>
        <v>#NAME?</v>
      </c>
      <c r="O182" s="3" t="e">
        <f t="shared" si="12"/>
        <v>#NAME?</v>
      </c>
    </row>
    <row r="183" spans="1:15" ht="12.75">
      <c r="A183" s="18">
        <v>182</v>
      </c>
      <c r="B183" s="19">
        <v>541</v>
      </c>
      <c r="C183" s="3" t="e">
        <f t="shared" si="49"/>
        <v>#NAME?</v>
      </c>
      <c r="D183" s="3" t="e">
        <f>IF((C183="M"),CONCATENATE(C183," ",I183),IF((C183="V"),CONCATENATE(C183," ",J183)))</f>
        <v>#NAME?</v>
      </c>
      <c r="E183" s="4" t="e">
        <f t="shared" si="50"/>
        <v>#NAME?</v>
      </c>
      <c r="F183" s="67" t="e">
        <f t="shared" si="51"/>
        <v>#NAME?</v>
      </c>
      <c r="G183" s="4" t="e">
        <f t="shared" si="52"/>
        <v>#NAME?</v>
      </c>
      <c r="H183" s="3" t="e">
        <f t="shared" si="53"/>
        <v>#NAME?</v>
      </c>
      <c r="I183" s="3" t="e">
        <f t="shared" si="54"/>
        <v>#NAME?</v>
      </c>
      <c r="J183" s="3" t="e">
        <f t="shared" si="55"/>
        <v>#NAME?</v>
      </c>
      <c r="K183" s="84" t="e">
        <f t="shared" si="56"/>
        <v>#NAME?</v>
      </c>
      <c r="L183" s="84" t="e">
        <f t="shared" si="57"/>
        <v>#NAME?</v>
      </c>
      <c r="M183" s="84" t="e">
        <f t="shared" si="10"/>
        <v>#NAME?</v>
      </c>
      <c r="N183" s="3" t="e">
        <f t="shared" si="11"/>
        <v>#NAME?</v>
      </c>
      <c r="O183" s="3" t="e">
        <f t="shared" si="12"/>
        <v>#NAME?</v>
      </c>
    </row>
    <row r="184" spans="1:15" ht="12.75">
      <c r="A184" s="18">
        <v>183</v>
      </c>
      <c r="B184" s="19">
        <v>542</v>
      </c>
      <c r="C184" s="3" t="e">
        <f t="shared" si="49"/>
        <v>#NAME?</v>
      </c>
      <c r="D184" s="3" t="e">
        <f>IF((C184="M"),CONCATENATE(C184," ",I184),IF((C184="V"),CONCATENATE(C184," ",I184)))</f>
        <v>#NAME?</v>
      </c>
      <c r="E184" s="4" t="e">
        <f t="shared" si="50"/>
        <v>#NAME?</v>
      </c>
      <c r="F184" s="67" t="e">
        <f t="shared" si="51"/>
        <v>#NAME?</v>
      </c>
      <c r="G184" s="4" t="e">
        <f t="shared" si="52"/>
        <v>#NAME?</v>
      </c>
      <c r="H184" s="3" t="e">
        <f t="shared" si="53"/>
        <v>#NAME?</v>
      </c>
      <c r="I184" s="3" t="e">
        <f t="shared" si="54"/>
        <v>#NAME?</v>
      </c>
      <c r="J184" s="3" t="e">
        <f t="shared" si="55"/>
        <v>#NAME?</v>
      </c>
      <c r="K184" s="84" t="e">
        <f t="shared" si="56"/>
        <v>#NAME?</v>
      </c>
      <c r="L184" s="84" t="e">
        <f t="shared" si="57"/>
        <v>#NAME?</v>
      </c>
      <c r="M184" s="84" t="e">
        <f t="shared" si="10"/>
        <v>#NAME?</v>
      </c>
      <c r="N184" s="3" t="e">
        <f t="shared" si="11"/>
        <v>#NAME?</v>
      </c>
      <c r="O184" s="3" t="e">
        <f t="shared" si="12"/>
        <v>#NAME?</v>
      </c>
    </row>
    <row r="185" spans="1:15" ht="12.75">
      <c r="A185" s="18">
        <v>184</v>
      </c>
      <c r="B185" s="19">
        <v>543</v>
      </c>
      <c r="C185" s="3" t="e">
        <f t="shared" si="49"/>
        <v>#NAME?</v>
      </c>
      <c r="D185" s="3" t="e">
        <f>IF((C185="M"),CONCATENATE(C185," ",I185),IF((C185="V"),CONCATENATE(C185," ",I185)))</f>
        <v>#NAME?</v>
      </c>
      <c r="E185" s="4" t="e">
        <f t="shared" si="50"/>
        <v>#NAME?</v>
      </c>
      <c r="F185" s="67" t="e">
        <f t="shared" si="51"/>
        <v>#NAME?</v>
      </c>
      <c r="G185" s="4" t="e">
        <f t="shared" si="52"/>
        <v>#NAME?</v>
      </c>
      <c r="H185" s="3" t="e">
        <f t="shared" si="53"/>
        <v>#NAME?</v>
      </c>
      <c r="I185" s="3" t="e">
        <f t="shared" si="54"/>
        <v>#NAME?</v>
      </c>
      <c r="J185" s="3" t="e">
        <f t="shared" si="55"/>
        <v>#NAME?</v>
      </c>
      <c r="K185" s="84" t="e">
        <f t="shared" si="56"/>
        <v>#NAME?</v>
      </c>
      <c r="L185" s="84" t="e">
        <f t="shared" si="57"/>
        <v>#NAME?</v>
      </c>
      <c r="M185" s="84" t="e">
        <f t="shared" si="10"/>
        <v>#NAME?</v>
      </c>
      <c r="N185" s="3" t="e">
        <f t="shared" si="11"/>
        <v>#NAME?</v>
      </c>
      <c r="O185" s="3" t="e">
        <f t="shared" si="12"/>
        <v>#NAME?</v>
      </c>
    </row>
    <row r="186" spans="1:15" ht="12.75">
      <c r="A186" s="18">
        <v>185</v>
      </c>
      <c r="B186" s="19">
        <v>544</v>
      </c>
      <c r="C186" s="3" t="e">
        <f t="shared" si="49"/>
        <v>#NAME?</v>
      </c>
      <c r="D186" s="3" t="e">
        <f>IF((C186="M"),CONCATENATE(C186," ",I186),IF((C186="V"),CONCATENATE(C186," ",J186)))</f>
        <v>#NAME?</v>
      </c>
      <c r="E186" s="4" t="e">
        <f t="shared" si="50"/>
        <v>#NAME?</v>
      </c>
      <c r="F186" s="67" t="e">
        <f t="shared" si="51"/>
        <v>#NAME?</v>
      </c>
      <c r="G186" s="4" t="e">
        <f t="shared" si="52"/>
        <v>#NAME?</v>
      </c>
      <c r="H186" s="3" t="e">
        <f t="shared" si="53"/>
        <v>#NAME?</v>
      </c>
      <c r="I186" s="3" t="e">
        <f t="shared" si="54"/>
        <v>#NAME?</v>
      </c>
      <c r="J186" s="3" t="e">
        <f t="shared" si="55"/>
        <v>#NAME?</v>
      </c>
      <c r="K186" s="84" t="e">
        <f t="shared" si="56"/>
        <v>#NAME?</v>
      </c>
      <c r="L186" s="84" t="e">
        <f t="shared" si="57"/>
        <v>#NAME?</v>
      </c>
      <c r="M186" s="84" t="e">
        <f t="shared" si="10"/>
        <v>#NAME?</v>
      </c>
      <c r="N186" s="3" t="e">
        <f t="shared" si="11"/>
        <v>#NAME?</v>
      </c>
      <c r="O186" s="3" t="e">
        <f t="shared" si="12"/>
        <v>#NAME?</v>
      </c>
    </row>
    <row r="187" spans="1:15" ht="12.75">
      <c r="A187" s="18">
        <v>186</v>
      </c>
      <c r="B187" s="19">
        <v>545</v>
      </c>
      <c r="C187" s="3" t="e">
        <f t="shared" si="49"/>
        <v>#NAME?</v>
      </c>
      <c r="D187" s="3" t="e">
        <f>IF((C187="M"),CONCATENATE(C187," ",I187),IF((C187="V"),CONCATENATE(C187," ",I187)))</f>
        <v>#NAME?</v>
      </c>
      <c r="E187" s="4" t="e">
        <f t="shared" si="50"/>
        <v>#NAME?</v>
      </c>
      <c r="F187" s="67" t="e">
        <f t="shared" si="51"/>
        <v>#NAME?</v>
      </c>
      <c r="G187" s="4" t="e">
        <f t="shared" si="52"/>
        <v>#NAME?</v>
      </c>
      <c r="H187" s="3" t="e">
        <f t="shared" si="53"/>
        <v>#NAME?</v>
      </c>
      <c r="I187" s="3" t="e">
        <f t="shared" si="54"/>
        <v>#NAME?</v>
      </c>
      <c r="J187" s="3" t="e">
        <f t="shared" si="55"/>
        <v>#NAME?</v>
      </c>
      <c r="K187" s="84" t="e">
        <f t="shared" si="56"/>
        <v>#NAME?</v>
      </c>
      <c r="L187" s="84" t="e">
        <f t="shared" si="57"/>
        <v>#NAME?</v>
      </c>
      <c r="M187" s="84" t="e">
        <f t="shared" si="10"/>
        <v>#NAME?</v>
      </c>
      <c r="N187" s="3" t="e">
        <f t="shared" si="11"/>
        <v>#NAME?</v>
      </c>
      <c r="O187" s="3" t="e">
        <f t="shared" si="12"/>
        <v>#NAME?</v>
      </c>
    </row>
    <row r="188" spans="1:15" ht="12.75">
      <c r="A188" s="18">
        <v>187</v>
      </c>
      <c r="B188" s="19">
        <v>546</v>
      </c>
      <c r="C188" s="3" t="e">
        <f t="shared" si="49"/>
        <v>#NAME?</v>
      </c>
      <c r="D188" s="3" t="e">
        <f aca="true" t="shared" si="60" ref="D188:D201">IF((C188="M"),CONCATENATE(C188," ",I188),IF((C188="V"),CONCATENATE(C188," ",J188)))</f>
        <v>#NAME?</v>
      </c>
      <c r="E188" s="4" t="e">
        <f t="shared" si="50"/>
        <v>#NAME?</v>
      </c>
      <c r="F188" s="67" t="e">
        <f t="shared" si="51"/>
        <v>#NAME?</v>
      </c>
      <c r="G188" s="4" t="e">
        <f t="shared" si="52"/>
        <v>#NAME?</v>
      </c>
      <c r="H188" s="3" t="e">
        <f t="shared" si="53"/>
        <v>#NAME?</v>
      </c>
      <c r="I188" s="3" t="e">
        <f t="shared" si="54"/>
        <v>#NAME?</v>
      </c>
      <c r="J188" s="3" t="e">
        <f t="shared" si="55"/>
        <v>#NAME?</v>
      </c>
      <c r="K188" s="84" t="e">
        <f t="shared" si="56"/>
        <v>#NAME?</v>
      </c>
      <c r="L188" s="84" t="e">
        <f t="shared" si="57"/>
        <v>#NAME?</v>
      </c>
      <c r="M188" s="84" t="e">
        <f t="shared" si="10"/>
        <v>#NAME?</v>
      </c>
      <c r="N188" s="3" t="e">
        <f t="shared" si="11"/>
        <v>#NAME?</v>
      </c>
      <c r="O188" s="3" t="e">
        <f t="shared" si="12"/>
        <v>#NAME?</v>
      </c>
    </row>
    <row r="189" spans="1:15" ht="12.75">
      <c r="A189" s="18">
        <v>188</v>
      </c>
      <c r="B189" s="19">
        <v>547</v>
      </c>
      <c r="C189" s="3" t="e">
        <f t="shared" si="49"/>
        <v>#NAME?</v>
      </c>
      <c r="D189" s="3" t="e">
        <f t="shared" si="60"/>
        <v>#NAME?</v>
      </c>
      <c r="E189" s="4" t="e">
        <f t="shared" si="50"/>
        <v>#NAME?</v>
      </c>
      <c r="F189" s="67" t="e">
        <f t="shared" si="51"/>
        <v>#NAME?</v>
      </c>
      <c r="G189" s="4" t="e">
        <f t="shared" si="52"/>
        <v>#NAME?</v>
      </c>
      <c r="H189" s="3" t="e">
        <f t="shared" si="53"/>
        <v>#NAME?</v>
      </c>
      <c r="I189" s="3" t="e">
        <f t="shared" si="54"/>
        <v>#NAME?</v>
      </c>
      <c r="J189" s="3" t="e">
        <f t="shared" si="55"/>
        <v>#NAME?</v>
      </c>
      <c r="K189" s="84" t="e">
        <f t="shared" si="56"/>
        <v>#NAME?</v>
      </c>
      <c r="L189" s="84" t="e">
        <f t="shared" si="57"/>
        <v>#NAME?</v>
      </c>
      <c r="M189" s="84" t="e">
        <f t="shared" si="10"/>
        <v>#NAME?</v>
      </c>
      <c r="N189" s="3" t="e">
        <f t="shared" si="11"/>
        <v>#NAME?</v>
      </c>
      <c r="O189" s="3" t="e">
        <f t="shared" si="12"/>
        <v>#NAME?</v>
      </c>
    </row>
    <row r="190" spans="1:15" ht="12.75">
      <c r="A190" s="18">
        <v>189</v>
      </c>
      <c r="B190" s="19">
        <v>548</v>
      </c>
      <c r="C190" s="3" t="e">
        <f t="shared" si="49"/>
        <v>#NAME?</v>
      </c>
      <c r="D190" s="3" t="e">
        <f t="shared" si="60"/>
        <v>#NAME?</v>
      </c>
      <c r="E190" s="4" t="e">
        <f t="shared" si="50"/>
        <v>#NAME?</v>
      </c>
      <c r="F190" s="67" t="e">
        <f t="shared" si="51"/>
        <v>#NAME?</v>
      </c>
      <c r="G190" s="4" t="e">
        <f t="shared" si="52"/>
        <v>#NAME?</v>
      </c>
      <c r="H190" s="3" t="e">
        <f t="shared" si="53"/>
        <v>#NAME?</v>
      </c>
      <c r="I190" s="3" t="e">
        <f t="shared" si="54"/>
        <v>#NAME?</v>
      </c>
      <c r="J190" s="3" t="e">
        <f t="shared" si="55"/>
        <v>#NAME?</v>
      </c>
      <c r="K190" s="84" t="e">
        <f t="shared" si="56"/>
        <v>#NAME?</v>
      </c>
      <c r="L190" s="84" t="e">
        <f t="shared" si="57"/>
        <v>#NAME?</v>
      </c>
      <c r="M190" s="84" t="e">
        <f t="shared" si="10"/>
        <v>#NAME?</v>
      </c>
      <c r="N190" s="3" t="e">
        <f t="shared" si="11"/>
        <v>#NAME?</v>
      </c>
      <c r="O190" s="3" t="e">
        <f t="shared" si="12"/>
        <v>#NAME?</v>
      </c>
    </row>
    <row r="191" spans="1:15" ht="12.75">
      <c r="A191" s="18">
        <v>190</v>
      </c>
      <c r="B191" s="19">
        <v>549</v>
      </c>
      <c r="C191" s="3" t="e">
        <f t="shared" si="49"/>
        <v>#NAME?</v>
      </c>
      <c r="D191" s="3" t="e">
        <f t="shared" si="60"/>
        <v>#NAME?</v>
      </c>
      <c r="E191" s="4" t="e">
        <f t="shared" si="50"/>
        <v>#NAME?</v>
      </c>
      <c r="F191" s="67" t="e">
        <f t="shared" si="51"/>
        <v>#NAME?</v>
      </c>
      <c r="G191" s="4" t="e">
        <f t="shared" si="52"/>
        <v>#NAME?</v>
      </c>
      <c r="H191" s="3" t="e">
        <f t="shared" si="53"/>
        <v>#NAME?</v>
      </c>
      <c r="I191" s="3" t="e">
        <f t="shared" si="54"/>
        <v>#NAME?</v>
      </c>
      <c r="J191" s="3" t="e">
        <f t="shared" si="55"/>
        <v>#NAME?</v>
      </c>
      <c r="K191" s="84" t="e">
        <f t="shared" si="56"/>
        <v>#NAME?</v>
      </c>
      <c r="L191" s="84" t="e">
        <f t="shared" si="57"/>
        <v>#NAME?</v>
      </c>
      <c r="M191" s="84" t="e">
        <f t="shared" si="10"/>
        <v>#NAME?</v>
      </c>
      <c r="N191" s="3" t="e">
        <f t="shared" si="11"/>
        <v>#NAME?</v>
      </c>
      <c r="O191" s="3" t="e">
        <f t="shared" si="12"/>
        <v>#NAME?</v>
      </c>
    </row>
    <row r="192" spans="1:15" ht="12.75">
      <c r="A192" s="18">
        <v>191</v>
      </c>
      <c r="B192" s="19">
        <v>550</v>
      </c>
      <c r="C192" s="3" t="e">
        <f t="shared" si="49"/>
        <v>#NAME?</v>
      </c>
      <c r="D192" s="3" t="e">
        <f t="shared" si="60"/>
        <v>#NAME?</v>
      </c>
      <c r="E192" s="4" t="e">
        <f t="shared" si="50"/>
        <v>#NAME?</v>
      </c>
      <c r="F192" s="67" t="e">
        <f t="shared" si="51"/>
        <v>#NAME?</v>
      </c>
      <c r="G192" s="4" t="e">
        <f t="shared" si="52"/>
        <v>#NAME?</v>
      </c>
      <c r="H192" s="3" t="e">
        <f t="shared" si="53"/>
        <v>#NAME?</v>
      </c>
      <c r="I192" s="3" t="e">
        <f t="shared" si="54"/>
        <v>#NAME?</v>
      </c>
      <c r="J192" s="3" t="e">
        <f t="shared" si="55"/>
        <v>#NAME?</v>
      </c>
      <c r="K192" s="84" t="e">
        <f t="shared" si="56"/>
        <v>#NAME?</v>
      </c>
      <c r="L192" s="84" t="e">
        <f t="shared" si="57"/>
        <v>#NAME?</v>
      </c>
      <c r="M192" s="84" t="e">
        <f t="shared" si="10"/>
        <v>#NAME?</v>
      </c>
      <c r="N192" s="3" t="e">
        <f t="shared" si="11"/>
        <v>#NAME?</v>
      </c>
      <c r="O192" s="3" t="e">
        <f t="shared" si="12"/>
        <v>#NAME?</v>
      </c>
    </row>
    <row r="193" spans="1:15" ht="12.75">
      <c r="A193" s="18">
        <v>192</v>
      </c>
      <c r="B193" s="19">
        <v>551</v>
      </c>
      <c r="C193" s="3" t="e">
        <f t="shared" si="49"/>
        <v>#NAME?</v>
      </c>
      <c r="D193" s="3" t="e">
        <f t="shared" si="60"/>
        <v>#NAME?</v>
      </c>
      <c r="E193" s="4" t="e">
        <f t="shared" si="50"/>
        <v>#NAME?</v>
      </c>
      <c r="F193" s="67" t="e">
        <f t="shared" si="51"/>
        <v>#NAME?</v>
      </c>
      <c r="G193" s="4" t="e">
        <f t="shared" si="52"/>
        <v>#NAME?</v>
      </c>
      <c r="H193" s="3" t="e">
        <f t="shared" si="53"/>
        <v>#NAME?</v>
      </c>
      <c r="I193" s="3" t="e">
        <f t="shared" si="54"/>
        <v>#NAME?</v>
      </c>
      <c r="J193" s="3" t="e">
        <f t="shared" si="55"/>
        <v>#NAME?</v>
      </c>
      <c r="K193" s="84" t="e">
        <f t="shared" si="56"/>
        <v>#NAME?</v>
      </c>
      <c r="L193" s="84" t="e">
        <f t="shared" si="57"/>
        <v>#NAME?</v>
      </c>
      <c r="M193" s="84" t="e">
        <f t="shared" si="10"/>
        <v>#NAME?</v>
      </c>
      <c r="N193" s="3" t="e">
        <f t="shared" si="11"/>
        <v>#NAME?</v>
      </c>
      <c r="O193" s="3" t="e">
        <f t="shared" si="12"/>
        <v>#NAME?</v>
      </c>
    </row>
    <row r="194" spans="1:15" ht="12.75">
      <c r="A194" s="18">
        <v>193</v>
      </c>
      <c r="B194" s="19">
        <v>552</v>
      </c>
      <c r="C194" s="3" t="e">
        <f aca="true" t="shared" si="61" ref="C194:C201">IF(ISBLANK(B194)," ",VLOOKUP(B194,reg,2,FALSE))</f>
        <v>#NAME?</v>
      </c>
      <c r="D194" s="3" t="e">
        <f t="shared" si="60"/>
        <v>#NAME?</v>
      </c>
      <c r="E194" s="4" t="e">
        <f aca="true" t="shared" si="62" ref="E194:E201">IF(ISBLANK(B194)," ",VLOOKUP(B194,reg,3,FALSE))</f>
        <v>#NAME?</v>
      </c>
      <c r="F194" s="67" t="e">
        <f aca="true" t="shared" si="63" ref="F194:F201">IF(ISBLANK(B194)," ",VLOOKUP(B194,reg,4,FALSE))</f>
        <v>#NAME?</v>
      </c>
      <c r="G194" s="4" t="e">
        <f aca="true" t="shared" si="64" ref="G194:G201">IF(ISBLANK(B194)," ",VLOOKUP(B194,reg,5,FALSE))</f>
        <v>#NAME?</v>
      </c>
      <c r="H194" s="3" t="e">
        <f aca="true" t="shared" si="65" ref="H194:H201">IF((C194="M"),VLOOKUP(K194,mag_gr,3),IF((C194="V"),VLOOKUP(K194,vag_gr,3)))</f>
        <v>#NAME?</v>
      </c>
      <c r="I194" s="3" t="e">
        <f aca="true" t="shared" si="66" ref="I194:I201">IF(ISBLANK(F194),"",VLOOKUP(M194,mag,3,FALSE))</f>
        <v>#NAME?</v>
      </c>
      <c r="J194" s="3" t="e">
        <f aca="true" t="shared" si="67" ref="J194:J201">IF(ISBLANK(F194),"",VLOOKUP(M194,vag,3,FALSE))</f>
        <v>#NAME?</v>
      </c>
      <c r="K194" s="84" t="e">
        <f aca="true" t="shared" si="68" ref="K194:K201">IF(ISBLANK(F194),"",VLOOKUP(M194,mag,2,FALSE))</f>
        <v>#NAME?</v>
      </c>
      <c r="L194" s="84" t="e">
        <f aca="true" t="shared" si="69" ref="L194:L201">IF(ISBLANK(F194),"",VLOOKUP(M194,vag,2,FALSE))</f>
        <v>#NAME?</v>
      </c>
      <c r="M194" s="84" t="e">
        <f t="shared" si="10"/>
        <v>#NAME?</v>
      </c>
      <c r="N194" s="3" t="e">
        <f t="shared" si="11"/>
        <v>#NAME?</v>
      </c>
      <c r="O194" s="3" t="e">
        <f t="shared" si="12"/>
        <v>#NAME?</v>
      </c>
    </row>
    <row r="195" spans="1:15" ht="12.75">
      <c r="A195" s="18">
        <v>194</v>
      </c>
      <c r="B195" s="19">
        <v>553</v>
      </c>
      <c r="C195" s="3" t="e">
        <f t="shared" si="61"/>
        <v>#NAME?</v>
      </c>
      <c r="D195" s="3" t="e">
        <f t="shared" si="60"/>
        <v>#NAME?</v>
      </c>
      <c r="E195" s="4" t="e">
        <f t="shared" si="62"/>
        <v>#NAME?</v>
      </c>
      <c r="F195" s="67" t="e">
        <f t="shared" si="63"/>
        <v>#NAME?</v>
      </c>
      <c r="G195" s="4" t="e">
        <f t="shared" si="64"/>
        <v>#NAME?</v>
      </c>
      <c r="H195" s="3" t="e">
        <f t="shared" si="65"/>
        <v>#NAME?</v>
      </c>
      <c r="I195" s="3" t="e">
        <f t="shared" si="66"/>
        <v>#NAME?</v>
      </c>
      <c r="J195" s="3" t="e">
        <f t="shared" si="67"/>
        <v>#NAME?</v>
      </c>
      <c r="K195" s="84" t="e">
        <f t="shared" si="68"/>
        <v>#NAME?</v>
      </c>
      <c r="L195" s="84" t="e">
        <f t="shared" si="69"/>
        <v>#NAME?</v>
      </c>
      <c r="M195" s="84" t="e">
        <f t="shared" si="10"/>
        <v>#NAME?</v>
      </c>
      <c r="N195" s="3" t="e">
        <f t="shared" si="11"/>
        <v>#NAME?</v>
      </c>
      <c r="O195" s="3" t="e">
        <f t="shared" si="12"/>
        <v>#NAME?</v>
      </c>
    </row>
    <row r="196" spans="1:15" ht="12.75">
      <c r="A196" s="18">
        <v>195</v>
      </c>
      <c r="B196" s="19">
        <v>554</v>
      </c>
      <c r="C196" s="3" t="e">
        <f t="shared" si="61"/>
        <v>#NAME?</v>
      </c>
      <c r="D196" s="3" t="e">
        <f t="shared" si="60"/>
        <v>#NAME?</v>
      </c>
      <c r="E196" s="4" t="e">
        <f t="shared" si="62"/>
        <v>#NAME?</v>
      </c>
      <c r="F196" s="67" t="e">
        <f t="shared" si="63"/>
        <v>#NAME?</v>
      </c>
      <c r="G196" s="4" t="e">
        <f t="shared" si="64"/>
        <v>#NAME?</v>
      </c>
      <c r="H196" s="3" t="e">
        <f t="shared" si="65"/>
        <v>#NAME?</v>
      </c>
      <c r="I196" s="3" t="e">
        <f t="shared" si="66"/>
        <v>#NAME?</v>
      </c>
      <c r="J196" s="3" t="e">
        <f t="shared" si="67"/>
        <v>#NAME?</v>
      </c>
      <c r="K196" s="84" t="e">
        <f t="shared" si="68"/>
        <v>#NAME?</v>
      </c>
      <c r="L196" s="84" t="e">
        <f t="shared" si="69"/>
        <v>#NAME?</v>
      </c>
      <c r="M196" s="84" t="e">
        <f t="shared" si="10"/>
        <v>#NAME?</v>
      </c>
      <c r="N196" s="3" t="e">
        <f t="shared" si="11"/>
        <v>#NAME?</v>
      </c>
      <c r="O196" s="3" t="e">
        <f t="shared" si="12"/>
        <v>#NAME?</v>
      </c>
    </row>
    <row r="197" spans="1:15" ht="12.75">
      <c r="A197" s="18">
        <v>196</v>
      </c>
      <c r="B197" s="19">
        <v>555</v>
      </c>
      <c r="C197" s="3" t="e">
        <f t="shared" si="61"/>
        <v>#NAME?</v>
      </c>
      <c r="D197" s="3" t="e">
        <f t="shared" si="60"/>
        <v>#NAME?</v>
      </c>
      <c r="E197" s="4" t="e">
        <f t="shared" si="62"/>
        <v>#NAME?</v>
      </c>
      <c r="F197" s="67" t="e">
        <f t="shared" si="63"/>
        <v>#NAME?</v>
      </c>
      <c r="G197" s="4" t="e">
        <f t="shared" si="64"/>
        <v>#NAME?</v>
      </c>
      <c r="H197" s="3" t="e">
        <f t="shared" si="65"/>
        <v>#NAME?</v>
      </c>
      <c r="I197" s="3" t="e">
        <f t="shared" si="66"/>
        <v>#NAME?</v>
      </c>
      <c r="J197" s="3" t="e">
        <f t="shared" si="67"/>
        <v>#NAME?</v>
      </c>
      <c r="K197" s="84" t="e">
        <f t="shared" si="68"/>
        <v>#NAME?</v>
      </c>
      <c r="L197" s="84" t="e">
        <f t="shared" si="69"/>
        <v>#NAME?</v>
      </c>
      <c r="M197" s="84" t="e">
        <f t="shared" si="10"/>
        <v>#NAME?</v>
      </c>
      <c r="N197" s="3" t="e">
        <f t="shared" si="11"/>
        <v>#NAME?</v>
      </c>
      <c r="O197" s="3" t="e">
        <f t="shared" si="12"/>
        <v>#NAME?</v>
      </c>
    </row>
    <row r="198" spans="1:15" ht="12.75">
      <c r="A198" s="18">
        <v>197</v>
      </c>
      <c r="B198" s="19">
        <v>556</v>
      </c>
      <c r="C198" s="3" t="e">
        <f t="shared" si="61"/>
        <v>#NAME?</v>
      </c>
      <c r="D198" s="3" t="e">
        <f t="shared" si="60"/>
        <v>#NAME?</v>
      </c>
      <c r="E198" s="4" t="e">
        <f t="shared" si="62"/>
        <v>#NAME?</v>
      </c>
      <c r="F198" s="67" t="e">
        <f t="shared" si="63"/>
        <v>#NAME?</v>
      </c>
      <c r="G198" s="4" t="e">
        <f t="shared" si="64"/>
        <v>#NAME?</v>
      </c>
      <c r="H198" s="3" t="e">
        <f t="shared" si="65"/>
        <v>#NAME?</v>
      </c>
      <c r="I198" s="3" t="e">
        <f t="shared" si="66"/>
        <v>#NAME?</v>
      </c>
      <c r="J198" s="3" t="e">
        <f t="shared" si="67"/>
        <v>#NAME?</v>
      </c>
      <c r="K198" s="84" t="e">
        <f t="shared" si="68"/>
        <v>#NAME?</v>
      </c>
      <c r="L198" s="84" t="e">
        <f t="shared" si="69"/>
        <v>#NAME?</v>
      </c>
      <c r="M198" s="84" t="e">
        <f t="shared" si="10"/>
        <v>#NAME?</v>
      </c>
      <c r="N198" s="3" t="e">
        <f t="shared" si="11"/>
        <v>#NAME?</v>
      </c>
      <c r="O198" s="3" t="e">
        <f t="shared" si="12"/>
        <v>#NAME?</v>
      </c>
    </row>
    <row r="199" spans="1:15" ht="12.75">
      <c r="A199" s="18">
        <v>198</v>
      </c>
      <c r="B199" s="19">
        <v>557</v>
      </c>
      <c r="C199" s="3" t="e">
        <f t="shared" si="61"/>
        <v>#NAME?</v>
      </c>
      <c r="D199" s="3" t="e">
        <f t="shared" si="60"/>
        <v>#NAME?</v>
      </c>
      <c r="E199" s="4" t="e">
        <f t="shared" si="62"/>
        <v>#NAME?</v>
      </c>
      <c r="F199" s="67" t="e">
        <f t="shared" si="63"/>
        <v>#NAME?</v>
      </c>
      <c r="G199" s="4" t="e">
        <f t="shared" si="64"/>
        <v>#NAME?</v>
      </c>
      <c r="H199" s="3" t="e">
        <f t="shared" si="65"/>
        <v>#NAME?</v>
      </c>
      <c r="I199" s="3" t="e">
        <f t="shared" si="66"/>
        <v>#NAME?</v>
      </c>
      <c r="J199" s="3" t="e">
        <f t="shared" si="67"/>
        <v>#NAME?</v>
      </c>
      <c r="K199" s="84" t="e">
        <f t="shared" si="68"/>
        <v>#NAME?</v>
      </c>
      <c r="L199" s="84" t="e">
        <f t="shared" si="69"/>
        <v>#NAME?</v>
      </c>
      <c r="M199" s="84" t="e">
        <f t="shared" si="10"/>
        <v>#NAME?</v>
      </c>
      <c r="N199" s="3" t="e">
        <f t="shared" si="11"/>
        <v>#NAME?</v>
      </c>
      <c r="O199" s="3" t="e">
        <f t="shared" si="12"/>
        <v>#NAME?</v>
      </c>
    </row>
    <row r="200" spans="1:15" ht="12.75">
      <c r="A200" s="18">
        <v>199</v>
      </c>
      <c r="B200" s="19">
        <v>558</v>
      </c>
      <c r="C200" s="3" t="e">
        <f t="shared" si="61"/>
        <v>#NAME?</v>
      </c>
      <c r="D200" s="3" t="e">
        <f t="shared" si="60"/>
        <v>#NAME?</v>
      </c>
      <c r="E200" s="4" t="e">
        <f t="shared" si="62"/>
        <v>#NAME?</v>
      </c>
      <c r="F200" s="67" t="e">
        <f t="shared" si="63"/>
        <v>#NAME?</v>
      </c>
      <c r="G200" s="4" t="e">
        <f t="shared" si="64"/>
        <v>#NAME?</v>
      </c>
      <c r="H200" s="3" t="e">
        <f t="shared" si="65"/>
        <v>#NAME?</v>
      </c>
      <c r="I200" s="3" t="e">
        <f t="shared" si="66"/>
        <v>#NAME?</v>
      </c>
      <c r="J200" s="3" t="e">
        <f t="shared" si="67"/>
        <v>#NAME?</v>
      </c>
      <c r="K200" s="84" t="e">
        <f t="shared" si="68"/>
        <v>#NAME?</v>
      </c>
      <c r="L200" s="84" t="e">
        <f t="shared" si="69"/>
        <v>#NAME?</v>
      </c>
      <c r="M200" s="84" t="e">
        <f t="shared" si="10"/>
        <v>#NAME?</v>
      </c>
      <c r="N200" s="3" t="e">
        <f t="shared" si="11"/>
        <v>#NAME?</v>
      </c>
      <c r="O200" s="3" t="e">
        <f t="shared" si="12"/>
        <v>#NAME?</v>
      </c>
    </row>
    <row r="201" spans="1:15" ht="12.75">
      <c r="A201" s="18">
        <v>200</v>
      </c>
      <c r="B201" s="19">
        <v>559</v>
      </c>
      <c r="C201" s="3" t="e">
        <f t="shared" si="61"/>
        <v>#NAME?</v>
      </c>
      <c r="D201" s="3" t="e">
        <f t="shared" si="60"/>
        <v>#NAME?</v>
      </c>
      <c r="E201" s="4" t="e">
        <f t="shared" si="62"/>
        <v>#NAME?</v>
      </c>
      <c r="F201" s="67" t="e">
        <f t="shared" si="63"/>
        <v>#NAME?</v>
      </c>
      <c r="G201" s="4" t="e">
        <f t="shared" si="64"/>
        <v>#NAME?</v>
      </c>
      <c r="H201" s="3" t="e">
        <f t="shared" si="65"/>
        <v>#NAME?</v>
      </c>
      <c r="I201" s="3" t="e">
        <f t="shared" si="66"/>
        <v>#NAME?</v>
      </c>
      <c r="J201" s="3" t="e">
        <f t="shared" si="67"/>
        <v>#NAME?</v>
      </c>
      <c r="K201" s="84" t="e">
        <f t="shared" si="68"/>
        <v>#NAME?</v>
      </c>
      <c r="L201" s="84" t="e">
        <f t="shared" si="69"/>
        <v>#NAME?</v>
      </c>
      <c r="M201" s="84" t="e">
        <f t="shared" si="10"/>
        <v>#NAME?</v>
      </c>
      <c r="N201" s="3" t="e">
        <f t="shared" si="11"/>
        <v>#NAME?</v>
      </c>
      <c r="O201" s="3" t="e">
        <f t="shared" si="12"/>
        <v>#NAME?</v>
      </c>
    </row>
    <row r="202" spans="1:15" ht="12.75">
      <c r="A202" s="1"/>
      <c r="B202" s="19"/>
      <c r="C202" s="1"/>
      <c r="D202" s="1"/>
      <c r="E202" s="1"/>
      <c r="F202" s="85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2.75">
      <c r="A203" s="1"/>
      <c r="B203" s="19"/>
      <c r="C203" s="1"/>
      <c r="D203" s="1"/>
      <c r="E203" s="1"/>
      <c r="F203" s="85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2.75">
      <c r="A204" s="1"/>
      <c r="B204" s="19"/>
      <c r="C204" s="1"/>
      <c r="D204" s="1"/>
      <c r="E204" s="1"/>
      <c r="F204" s="85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2.75">
      <c r="A205" s="1"/>
      <c r="B205" s="19"/>
      <c r="C205" s="1"/>
      <c r="D205" s="1"/>
      <c r="E205" s="1"/>
      <c r="F205" s="85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2.75">
      <c r="A206" s="1"/>
      <c r="B206" s="19"/>
      <c r="C206" s="1"/>
      <c r="D206" s="1"/>
      <c r="E206" s="1"/>
      <c r="F206" s="85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2.75">
      <c r="A207" s="1"/>
      <c r="B207" s="19"/>
      <c r="C207" s="1"/>
      <c r="D207" s="1"/>
      <c r="E207" s="1"/>
      <c r="F207" s="85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2.75">
      <c r="A208" s="1"/>
      <c r="B208" s="19"/>
      <c r="C208" s="1"/>
      <c r="D208" s="1"/>
      <c r="E208" s="1"/>
      <c r="F208" s="85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2.75">
      <c r="A209" s="1"/>
      <c r="B209" s="19"/>
      <c r="C209" s="1"/>
      <c r="D209" s="1"/>
      <c r="E209" s="1"/>
      <c r="F209" s="85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2.75">
      <c r="A210" s="1"/>
      <c r="B210" s="19"/>
      <c r="C210" s="1"/>
      <c r="D210" s="1"/>
      <c r="E210" s="1"/>
      <c r="F210" s="85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2.75">
      <c r="A211" s="1"/>
      <c r="B211" s="19"/>
      <c r="C211" s="1"/>
      <c r="D211" s="1"/>
      <c r="E211" s="1"/>
      <c r="F211" s="85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12.75">
      <c r="A212" s="1"/>
      <c r="B212" s="19"/>
      <c r="C212" s="1"/>
      <c r="D212" s="1"/>
      <c r="E212" s="1"/>
      <c r="F212" s="85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2.75">
      <c r="A213" s="1"/>
      <c r="B213" s="19"/>
      <c r="C213" s="1"/>
      <c r="D213" s="1"/>
      <c r="E213" s="1"/>
      <c r="F213" s="85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2.75">
      <c r="A214" s="1"/>
      <c r="B214" s="19"/>
      <c r="C214" s="1"/>
      <c r="D214" s="1"/>
      <c r="E214" s="1"/>
      <c r="F214" s="85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2.75">
      <c r="A215" s="1"/>
      <c r="B215" s="19"/>
      <c r="C215" s="1"/>
      <c r="D215" s="1"/>
      <c r="E215" s="1"/>
      <c r="F215" s="85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2.75">
      <c r="A216" s="1"/>
      <c r="B216" s="19"/>
      <c r="C216" s="1"/>
      <c r="D216" s="1"/>
      <c r="E216" s="1"/>
      <c r="F216" s="85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2.75">
      <c r="A217" s="1"/>
      <c r="B217" s="19"/>
      <c r="C217" s="1"/>
      <c r="D217" s="1"/>
      <c r="E217" s="1"/>
      <c r="F217" s="85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2.75">
      <c r="A218" s="1"/>
      <c r="B218" s="19"/>
      <c r="C218" s="1"/>
      <c r="D218" s="1"/>
      <c r="E218" s="1"/>
      <c r="F218" s="85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12.75">
      <c r="A219" s="1"/>
      <c r="B219" s="19"/>
      <c r="C219" s="1"/>
      <c r="D219" s="1"/>
      <c r="E219" s="1"/>
      <c r="F219" s="85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12.75">
      <c r="A220" s="1"/>
      <c r="B220" s="19"/>
      <c r="C220" s="1"/>
      <c r="D220" s="1"/>
      <c r="E220" s="1"/>
      <c r="F220" s="85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2.75">
      <c r="A221" s="1"/>
      <c r="B221" s="19"/>
      <c r="C221" s="1"/>
      <c r="D221" s="1"/>
      <c r="E221" s="1"/>
      <c r="F221" s="85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12.75">
      <c r="A222" s="1"/>
      <c r="B222" s="19"/>
      <c r="C222" s="1"/>
      <c r="D222" s="1"/>
      <c r="E222" s="1"/>
      <c r="F222" s="85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12.75">
      <c r="A223" s="1"/>
      <c r="B223" s="19"/>
      <c r="C223" s="1"/>
      <c r="D223" s="1"/>
      <c r="E223" s="1"/>
      <c r="F223" s="85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12.75">
      <c r="A224" s="1"/>
      <c r="B224" s="19"/>
      <c r="C224" s="1"/>
      <c r="D224" s="1"/>
      <c r="E224" s="1"/>
      <c r="F224" s="85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12.75">
      <c r="A225" s="1"/>
      <c r="B225" s="24"/>
      <c r="C225" s="1"/>
      <c r="D225" s="1"/>
      <c r="E225" s="1"/>
      <c r="F225" s="85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12.75">
      <c r="A226" s="1"/>
      <c r="B226" s="24"/>
      <c r="C226" s="1"/>
      <c r="D226" s="1"/>
      <c r="E226" s="1"/>
      <c r="F226" s="85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12.75">
      <c r="A227" s="1"/>
      <c r="B227" s="24"/>
      <c r="C227" s="1"/>
      <c r="D227" s="1"/>
      <c r="E227" s="1"/>
      <c r="F227" s="85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12.75">
      <c r="A228" s="1"/>
      <c r="B228" s="24"/>
      <c r="C228" s="1"/>
      <c r="D228" s="1"/>
      <c r="E228" s="1"/>
      <c r="F228" s="85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12.75">
      <c r="A229" s="1"/>
      <c r="B229" s="24"/>
      <c r="C229" s="1"/>
      <c r="D229" s="1"/>
      <c r="E229" s="1"/>
      <c r="F229" s="85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12.75">
      <c r="A230" s="1"/>
      <c r="B230" s="24"/>
      <c r="C230" s="1"/>
      <c r="D230" s="1"/>
      <c r="E230" s="1"/>
      <c r="F230" s="85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12.75">
      <c r="A231" s="1"/>
      <c r="B231" s="24"/>
      <c r="C231" s="1"/>
      <c r="D231" s="1"/>
      <c r="E231" s="1"/>
      <c r="F231" s="85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12.75">
      <c r="A232" s="1"/>
      <c r="B232" s="24"/>
      <c r="C232" s="1"/>
      <c r="D232" s="1"/>
      <c r="E232" s="1"/>
      <c r="F232" s="85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12.75">
      <c r="A233" s="1"/>
      <c r="B233" s="24"/>
      <c r="C233" s="1"/>
      <c r="D233" s="1"/>
      <c r="E233" s="1"/>
      <c r="F233" s="85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12.75">
      <c r="A234" s="1"/>
      <c r="B234" s="24"/>
      <c r="C234" s="1"/>
      <c r="D234" s="1"/>
      <c r="E234" s="1"/>
      <c r="F234" s="85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12.75">
      <c r="A235" s="1"/>
      <c r="B235" s="24"/>
      <c r="C235" s="1"/>
      <c r="D235" s="1"/>
      <c r="E235" s="1"/>
      <c r="F235" s="85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12.75">
      <c r="A236" s="1"/>
      <c r="B236" s="24"/>
      <c r="C236" s="1"/>
      <c r="D236" s="1"/>
      <c r="E236" s="1"/>
      <c r="F236" s="85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12.75">
      <c r="A237" s="1"/>
      <c r="B237" s="24"/>
      <c r="C237" s="1"/>
      <c r="D237" s="1"/>
      <c r="E237" s="1"/>
      <c r="F237" s="85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12.75">
      <c r="A238" s="1"/>
      <c r="B238" s="24"/>
      <c r="C238" s="1"/>
      <c r="D238" s="1"/>
      <c r="E238" s="1"/>
      <c r="F238" s="85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12.75">
      <c r="A239" s="1"/>
      <c r="B239" s="24"/>
      <c r="C239" s="1"/>
      <c r="D239" s="1"/>
      <c r="E239" s="1"/>
      <c r="F239" s="85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12.75">
      <c r="A240" s="1"/>
      <c r="B240" s="24"/>
      <c r="C240" s="1"/>
      <c r="D240" s="1"/>
      <c r="E240" s="1"/>
      <c r="F240" s="85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12.75">
      <c r="A241" s="1"/>
      <c r="B241" s="24"/>
      <c r="C241" s="1"/>
      <c r="D241" s="1"/>
      <c r="E241" s="1"/>
      <c r="F241" s="85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12.75">
      <c r="A242" s="1"/>
      <c r="B242" s="24"/>
      <c r="C242" s="1"/>
      <c r="D242" s="1"/>
      <c r="E242" s="1"/>
      <c r="F242" s="85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12.75">
      <c r="A243" s="1"/>
      <c r="B243" s="24"/>
      <c r="C243" s="1"/>
      <c r="D243" s="1"/>
      <c r="E243" s="1"/>
      <c r="F243" s="85"/>
      <c r="G243" s="1"/>
      <c r="H243" s="1"/>
      <c r="I243" s="1"/>
      <c r="J243" s="1"/>
      <c r="K243" s="1"/>
      <c r="L243" s="1"/>
      <c r="M243" s="1"/>
      <c r="N243" s="1"/>
      <c r="O243" s="1"/>
    </row>
    <row r="244" spans="1:15" ht="12.75">
      <c r="A244" s="1"/>
      <c r="B244" s="24"/>
      <c r="C244" s="1"/>
      <c r="D244" s="1"/>
      <c r="E244" s="1"/>
      <c r="F244" s="85"/>
      <c r="G244" s="1"/>
      <c r="H244" s="1"/>
      <c r="I244" s="1"/>
      <c r="J244" s="1"/>
      <c r="K244" s="1"/>
      <c r="L244" s="1"/>
      <c r="M244" s="1"/>
      <c r="N244" s="1"/>
      <c r="O244" s="1"/>
    </row>
    <row r="245" spans="1:15" ht="12.75">
      <c r="A245" s="1"/>
      <c r="B245" s="24"/>
      <c r="C245" s="1"/>
      <c r="D245" s="1"/>
      <c r="E245" s="1"/>
      <c r="F245" s="85"/>
      <c r="G245" s="1"/>
      <c r="H245" s="1"/>
      <c r="I245" s="1"/>
      <c r="J245" s="1"/>
      <c r="K245" s="1"/>
      <c r="L245" s="1"/>
      <c r="M245" s="1"/>
      <c r="N245" s="1"/>
      <c r="O245" s="1"/>
    </row>
    <row r="246" spans="1:15" ht="12.75">
      <c r="A246" s="1"/>
      <c r="B246" s="24"/>
      <c r="C246" s="1"/>
      <c r="D246" s="1"/>
      <c r="E246" s="1"/>
      <c r="F246" s="85"/>
      <c r="G246" s="1"/>
      <c r="H246" s="1"/>
      <c r="I246" s="1"/>
      <c r="J246" s="1"/>
      <c r="K246" s="1"/>
      <c r="L246" s="1"/>
      <c r="M246" s="1"/>
      <c r="N246" s="1"/>
      <c r="O246" s="1"/>
    </row>
    <row r="247" spans="1:15" ht="12.75">
      <c r="A247" s="1"/>
      <c r="B247" s="24"/>
      <c r="C247" s="1"/>
      <c r="D247" s="1"/>
      <c r="E247" s="1"/>
      <c r="F247" s="85"/>
      <c r="G247" s="1"/>
      <c r="H247" s="1"/>
      <c r="I247" s="1"/>
      <c r="J247" s="1"/>
      <c r="K247" s="1"/>
      <c r="L247" s="1"/>
      <c r="M247" s="1"/>
      <c r="N247" s="1"/>
      <c r="O247" s="1"/>
    </row>
    <row r="248" spans="1:15" ht="12.75">
      <c r="A248" s="1"/>
      <c r="B248" s="24"/>
      <c r="C248" s="1"/>
      <c r="D248" s="1"/>
      <c r="E248" s="1"/>
      <c r="F248" s="85"/>
      <c r="G248" s="1"/>
      <c r="H248" s="1"/>
      <c r="I248" s="1"/>
      <c r="J248" s="1"/>
      <c r="K248" s="1"/>
      <c r="L248" s="1"/>
      <c r="M248" s="1"/>
      <c r="N248" s="1"/>
      <c r="O248" s="1"/>
    </row>
    <row r="249" spans="1:15" ht="12.75">
      <c r="A249" s="1"/>
      <c r="B249" s="24"/>
      <c r="C249" s="1"/>
      <c r="D249" s="1"/>
      <c r="E249" s="1"/>
      <c r="F249" s="85"/>
      <c r="G249" s="1"/>
      <c r="H249" s="1"/>
      <c r="I249" s="1"/>
      <c r="J249" s="1"/>
      <c r="K249" s="1"/>
      <c r="L249" s="1"/>
      <c r="M249" s="1"/>
      <c r="N249" s="1"/>
      <c r="O249" s="1"/>
    </row>
    <row r="250" spans="1:15" ht="12.75">
      <c r="A250" s="1"/>
      <c r="B250" s="24"/>
      <c r="C250" s="1"/>
      <c r="D250" s="1"/>
      <c r="E250" s="1"/>
      <c r="F250" s="85"/>
      <c r="G250" s="1"/>
      <c r="H250" s="1"/>
      <c r="I250" s="1"/>
      <c r="J250" s="1"/>
      <c r="K250" s="1"/>
      <c r="L250" s="1"/>
      <c r="M250" s="1"/>
      <c r="N250" s="1"/>
      <c r="O250" s="1"/>
    </row>
    <row r="251" spans="1:15" ht="12.75">
      <c r="A251" s="1"/>
      <c r="B251" s="24"/>
      <c r="C251" s="1"/>
      <c r="D251" s="1"/>
      <c r="E251" s="1"/>
      <c r="F251" s="85"/>
      <c r="G251" s="1"/>
      <c r="H251" s="1"/>
      <c r="I251" s="1"/>
      <c r="J251" s="1"/>
      <c r="K251" s="1"/>
      <c r="L251" s="1"/>
      <c r="M251" s="1"/>
      <c r="N251" s="1"/>
      <c r="O251" s="1"/>
    </row>
    <row r="252" spans="1:15" ht="12.75">
      <c r="A252" s="1"/>
      <c r="B252" s="24"/>
      <c r="C252" s="1"/>
      <c r="D252" s="1"/>
      <c r="E252" s="1"/>
      <c r="F252" s="85"/>
      <c r="G252" s="1"/>
      <c r="H252" s="1"/>
      <c r="I252" s="1"/>
      <c r="J252" s="1"/>
      <c r="K252" s="1"/>
      <c r="L252" s="1"/>
      <c r="M252" s="1"/>
      <c r="N252" s="1"/>
      <c r="O252" s="1"/>
    </row>
    <row r="253" spans="1:15" ht="12.75">
      <c r="A253" s="1"/>
      <c r="B253" s="24"/>
      <c r="C253" s="1"/>
      <c r="D253" s="1"/>
      <c r="E253" s="1"/>
      <c r="F253" s="85"/>
      <c r="G253" s="1"/>
      <c r="H253" s="1"/>
      <c r="I253" s="1"/>
      <c r="J253" s="1"/>
      <c r="K253" s="1"/>
      <c r="L253" s="1"/>
      <c r="M253" s="1"/>
      <c r="N253" s="1"/>
      <c r="O253" s="1"/>
    </row>
    <row r="254" spans="1:15" ht="12.75">
      <c r="A254" s="1"/>
      <c r="B254" s="24"/>
      <c r="C254" s="1"/>
      <c r="D254" s="1"/>
      <c r="E254" s="1"/>
      <c r="F254" s="85"/>
      <c r="G254" s="1"/>
      <c r="H254" s="1"/>
      <c r="I254" s="1"/>
      <c r="J254" s="1"/>
      <c r="K254" s="1"/>
      <c r="L254" s="1"/>
      <c r="M254" s="1"/>
      <c r="N254" s="1"/>
      <c r="O254" s="1"/>
    </row>
    <row r="255" spans="1:15" ht="12.75">
      <c r="A255" s="1"/>
      <c r="B255" s="24"/>
      <c r="C255" s="1"/>
      <c r="D255" s="1"/>
      <c r="E255" s="1"/>
      <c r="F255" s="85"/>
      <c r="G255" s="1"/>
      <c r="H255" s="1"/>
      <c r="I255" s="1"/>
      <c r="J255" s="1"/>
      <c r="K255" s="1"/>
      <c r="L255" s="1"/>
      <c r="M255" s="1"/>
      <c r="N255" s="1"/>
      <c r="O255" s="1"/>
    </row>
    <row r="256" spans="1:15" ht="12.75">
      <c r="A256" s="1"/>
      <c r="B256" s="24"/>
      <c r="C256" s="1"/>
      <c r="D256" s="1"/>
      <c r="E256" s="1"/>
      <c r="F256" s="85"/>
      <c r="G256" s="1"/>
      <c r="H256" s="1"/>
      <c r="I256" s="1"/>
      <c r="J256" s="1"/>
      <c r="K256" s="1"/>
      <c r="L256" s="1"/>
      <c r="M256" s="1"/>
      <c r="N256" s="1"/>
      <c r="O256" s="1"/>
    </row>
    <row r="257" spans="1:15" ht="12.75">
      <c r="A257" s="1"/>
      <c r="B257" s="24"/>
      <c r="C257" s="1"/>
      <c r="D257" s="1"/>
      <c r="E257" s="1"/>
      <c r="F257" s="85"/>
      <c r="G257" s="1"/>
      <c r="H257" s="1"/>
      <c r="I257" s="1"/>
      <c r="J257" s="1"/>
      <c r="K257" s="1"/>
      <c r="L257" s="1"/>
      <c r="M257" s="1"/>
      <c r="N257" s="1"/>
      <c r="O257" s="1"/>
    </row>
    <row r="258" spans="1:15" ht="12.75">
      <c r="A258" s="1"/>
      <c r="B258" s="24"/>
      <c r="C258" s="1"/>
      <c r="D258" s="1"/>
      <c r="E258" s="1"/>
      <c r="F258" s="85"/>
      <c r="G258" s="1"/>
      <c r="H258" s="1"/>
      <c r="I258" s="1"/>
      <c r="J258" s="1"/>
      <c r="K258" s="1"/>
      <c r="L258" s="1"/>
      <c r="M258" s="1"/>
      <c r="N258" s="1"/>
      <c r="O258" s="1"/>
    </row>
    <row r="259" spans="1:15" ht="12.75">
      <c r="A259" s="1"/>
      <c r="B259" s="24"/>
      <c r="C259" s="1"/>
      <c r="D259" s="1"/>
      <c r="E259" s="1"/>
      <c r="F259" s="85"/>
      <c r="G259" s="1"/>
      <c r="H259" s="1"/>
      <c r="I259" s="1"/>
      <c r="J259" s="1"/>
      <c r="K259" s="1"/>
      <c r="L259" s="1"/>
      <c r="M259" s="1"/>
      <c r="N259" s="1"/>
      <c r="O259" s="1"/>
    </row>
    <row r="260" spans="1:15" ht="12.75">
      <c r="A260" s="1"/>
      <c r="B260" s="24"/>
      <c r="C260" s="1"/>
      <c r="D260" s="1"/>
      <c r="E260" s="1"/>
      <c r="F260" s="85"/>
      <c r="G260" s="1"/>
      <c r="H260" s="1"/>
      <c r="I260" s="1"/>
      <c r="J260" s="1"/>
      <c r="K260" s="1"/>
      <c r="L260" s="1"/>
      <c r="M260" s="1"/>
      <c r="N260" s="1"/>
      <c r="O260" s="1"/>
    </row>
    <row r="261" spans="1:15" ht="12.75">
      <c r="A261" s="1"/>
      <c r="B261" s="24"/>
      <c r="C261" s="1"/>
      <c r="D261" s="1"/>
      <c r="E261" s="1"/>
      <c r="F261" s="85"/>
      <c r="G261" s="1"/>
      <c r="H261" s="1"/>
      <c r="I261" s="1"/>
      <c r="J261" s="1"/>
      <c r="K261" s="1"/>
      <c r="L261" s="1"/>
      <c r="M261" s="1"/>
      <c r="N261" s="1"/>
      <c r="O261" s="1"/>
    </row>
    <row r="262" spans="1:15" ht="12.75">
      <c r="A262" s="1"/>
      <c r="B262" s="24"/>
      <c r="C262" s="1"/>
      <c r="D262" s="1"/>
      <c r="E262" s="1"/>
      <c r="F262" s="85"/>
      <c r="G262" s="1"/>
      <c r="H262" s="1"/>
      <c r="I262" s="1"/>
      <c r="J262" s="1"/>
      <c r="K262" s="1"/>
      <c r="L262" s="1"/>
      <c r="M262" s="1"/>
      <c r="N262" s="1"/>
      <c r="O262" s="1"/>
    </row>
    <row r="263" spans="1:15" ht="12.75">
      <c r="A263" s="1"/>
      <c r="B263" s="24"/>
      <c r="C263" s="1"/>
      <c r="D263" s="1"/>
      <c r="E263" s="1"/>
      <c r="F263" s="85"/>
      <c r="G263" s="1"/>
      <c r="H263" s="1"/>
      <c r="I263" s="1"/>
      <c r="J263" s="1"/>
      <c r="K263" s="1"/>
      <c r="L263" s="1"/>
      <c r="M263" s="1"/>
      <c r="N263" s="1"/>
      <c r="O263" s="1"/>
    </row>
    <row r="264" spans="1:15" ht="12.75">
      <c r="A264" s="1"/>
      <c r="B264" s="24"/>
      <c r="C264" s="1"/>
      <c r="D264" s="1"/>
      <c r="E264" s="1"/>
      <c r="F264" s="85"/>
      <c r="G264" s="1"/>
      <c r="H264" s="1"/>
      <c r="I264" s="1"/>
      <c r="J264" s="1"/>
      <c r="K264" s="1"/>
      <c r="L264" s="1"/>
      <c r="M264" s="1"/>
      <c r="N264" s="1"/>
      <c r="O264" s="1"/>
    </row>
    <row r="265" spans="1:15" ht="12.75">
      <c r="A265" s="1"/>
      <c r="B265" s="24"/>
      <c r="C265" s="1"/>
      <c r="D265" s="1"/>
      <c r="E265" s="1"/>
      <c r="F265" s="85"/>
      <c r="G265" s="1"/>
      <c r="H265" s="1"/>
      <c r="I265" s="1"/>
      <c r="J265" s="1"/>
      <c r="K265" s="1"/>
      <c r="L265" s="1"/>
      <c r="M265" s="1"/>
      <c r="N265" s="1"/>
      <c r="O265" s="1"/>
    </row>
    <row r="266" spans="1:15" ht="12.75">
      <c r="A266" s="1"/>
      <c r="B266" s="24"/>
      <c r="C266" s="1"/>
      <c r="D266" s="1"/>
      <c r="E266" s="1"/>
      <c r="F266" s="85"/>
      <c r="G266" s="1"/>
      <c r="H266" s="1"/>
      <c r="I266" s="1"/>
      <c r="J266" s="1"/>
      <c r="K266" s="1"/>
      <c r="L266" s="1"/>
      <c r="M266" s="1"/>
      <c r="N266" s="1"/>
      <c r="O266" s="1"/>
    </row>
    <row r="267" spans="1:15" ht="12.75">
      <c r="A267" s="1"/>
      <c r="B267" s="24"/>
      <c r="C267" s="1"/>
      <c r="D267" s="1"/>
      <c r="E267" s="1"/>
      <c r="F267" s="85"/>
      <c r="G267" s="1"/>
      <c r="H267" s="1"/>
      <c r="I267" s="1"/>
      <c r="J267" s="1"/>
      <c r="K267" s="1"/>
      <c r="L267" s="1"/>
      <c r="M267" s="1"/>
      <c r="N267" s="1"/>
      <c r="O267" s="1"/>
    </row>
    <row r="268" spans="1:15" ht="12.75">
      <c r="A268" s="1"/>
      <c r="B268" s="24"/>
      <c r="C268" s="1"/>
      <c r="D268" s="1"/>
      <c r="E268" s="1"/>
      <c r="F268" s="85"/>
      <c r="G268" s="1"/>
      <c r="H268" s="1"/>
      <c r="I268" s="1"/>
      <c r="J268" s="1"/>
      <c r="K268" s="1"/>
      <c r="L268" s="1"/>
      <c r="M268" s="1"/>
      <c r="N268" s="1"/>
      <c r="O268" s="1"/>
    </row>
    <row r="269" spans="1:15" ht="12.75">
      <c r="A269" s="1"/>
      <c r="B269" s="24"/>
      <c r="C269" s="1"/>
      <c r="D269" s="1"/>
      <c r="E269" s="1"/>
      <c r="F269" s="85"/>
      <c r="G269" s="1"/>
      <c r="H269" s="1"/>
      <c r="I269" s="1"/>
      <c r="J269" s="1"/>
      <c r="K269" s="1"/>
      <c r="L269" s="1"/>
      <c r="M269" s="1"/>
      <c r="N269" s="1"/>
      <c r="O269" s="1"/>
    </row>
    <row r="270" spans="1:15" ht="12.75">
      <c r="A270" s="1"/>
      <c r="B270" s="24"/>
      <c r="C270" s="1"/>
      <c r="D270" s="1"/>
      <c r="E270" s="1"/>
      <c r="F270" s="85"/>
      <c r="G270" s="1"/>
      <c r="H270" s="1"/>
      <c r="I270" s="1"/>
      <c r="J270" s="1"/>
      <c r="K270" s="1"/>
      <c r="L270" s="1"/>
      <c r="M270" s="1"/>
      <c r="N270" s="1"/>
      <c r="O270" s="1"/>
    </row>
    <row r="271" spans="1:15" ht="12.75">
      <c r="A271" s="1"/>
      <c r="B271" s="24"/>
      <c r="C271" s="1"/>
      <c r="D271" s="1"/>
      <c r="E271" s="1"/>
      <c r="F271" s="85"/>
      <c r="G271" s="1"/>
      <c r="H271" s="1"/>
      <c r="I271" s="1"/>
      <c r="J271" s="1"/>
      <c r="K271" s="1"/>
      <c r="L271" s="1"/>
      <c r="M271" s="1"/>
      <c r="N271" s="1"/>
      <c r="O271" s="1"/>
    </row>
    <row r="272" spans="1:15" ht="12.75">
      <c r="A272" s="1"/>
      <c r="B272" s="24"/>
      <c r="C272" s="1"/>
      <c r="D272" s="1"/>
      <c r="E272" s="1"/>
      <c r="F272" s="85"/>
      <c r="G272" s="1"/>
      <c r="H272" s="1"/>
      <c r="I272" s="1"/>
      <c r="J272" s="1"/>
      <c r="K272" s="1"/>
      <c r="L272" s="1"/>
      <c r="M272" s="1"/>
      <c r="N272" s="1"/>
      <c r="O272" s="1"/>
    </row>
    <row r="273" spans="1:15" ht="12.75">
      <c r="A273" s="1"/>
      <c r="B273" s="24"/>
      <c r="C273" s="1"/>
      <c r="D273" s="1"/>
      <c r="E273" s="1"/>
      <c r="F273" s="85"/>
      <c r="G273" s="1"/>
      <c r="H273" s="1"/>
      <c r="I273" s="1"/>
      <c r="J273" s="1"/>
      <c r="K273" s="1"/>
      <c r="L273" s="1"/>
      <c r="M273" s="1"/>
      <c r="N273" s="1"/>
      <c r="O273" s="1"/>
    </row>
    <row r="274" spans="1:15" ht="12.75">
      <c r="A274" s="1"/>
      <c r="B274" s="24"/>
      <c r="C274" s="1"/>
      <c r="D274" s="1"/>
      <c r="E274" s="1"/>
      <c r="F274" s="85"/>
      <c r="G274" s="1"/>
      <c r="H274" s="1"/>
      <c r="I274" s="1"/>
      <c r="J274" s="1"/>
      <c r="K274" s="1"/>
      <c r="L274" s="1"/>
      <c r="M274" s="1"/>
      <c r="N274" s="1"/>
      <c r="O274" s="1"/>
    </row>
    <row r="275" spans="1:15" ht="12.75">
      <c r="A275" s="1"/>
      <c r="B275" s="24"/>
      <c r="C275" s="1"/>
      <c r="D275" s="1"/>
      <c r="E275" s="1"/>
      <c r="F275" s="85"/>
      <c r="G275" s="1"/>
      <c r="H275" s="1"/>
      <c r="I275" s="1"/>
      <c r="J275" s="1"/>
      <c r="K275" s="1"/>
      <c r="L275" s="1"/>
      <c r="M275" s="1"/>
      <c r="N275" s="1"/>
      <c r="O275" s="1"/>
    </row>
    <row r="276" spans="1:15" ht="12.75">
      <c r="A276" s="1"/>
      <c r="B276" s="24"/>
      <c r="C276" s="1"/>
      <c r="D276" s="1"/>
      <c r="E276" s="1"/>
      <c r="F276" s="85"/>
      <c r="G276" s="1"/>
      <c r="H276" s="1"/>
      <c r="I276" s="1"/>
      <c r="J276" s="1"/>
      <c r="K276" s="1"/>
      <c r="L276" s="1"/>
      <c r="M276" s="1"/>
      <c r="N276" s="1"/>
      <c r="O276" s="1"/>
    </row>
    <row r="277" spans="1:15" ht="12.75">
      <c r="A277" s="1"/>
      <c r="B277" s="24"/>
      <c r="C277" s="1"/>
      <c r="D277" s="1"/>
      <c r="E277" s="1"/>
      <c r="F277" s="85"/>
      <c r="G277" s="1"/>
      <c r="H277" s="1"/>
      <c r="I277" s="1"/>
      <c r="J277" s="1"/>
      <c r="K277" s="1"/>
      <c r="L277" s="1"/>
      <c r="M277" s="1"/>
      <c r="N277" s="1"/>
      <c r="O277" s="1"/>
    </row>
    <row r="278" spans="1:15" ht="12.75">
      <c r="A278" s="1"/>
      <c r="B278" s="24"/>
      <c r="C278" s="1"/>
      <c r="D278" s="1"/>
      <c r="E278" s="1"/>
      <c r="F278" s="85"/>
      <c r="G278" s="1"/>
      <c r="H278" s="1"/>
      <c r="I278" s="1"/>
      <c r="J278" s="1"/>
      <c r="K278" s="1"/>
      <c r="L278" s="1"/>
      <c r="M278" s="1"/>
      <c r="N278" s="1"/>
      <c r="O278" s="1"/>
    </row>
    <row r="279" spans="1:15" ht="12.75">
      <c r="A279" s="1"/>
      <c r="B279" s="24"/>
      <c r="C279" s="1"/>
      <c r="D279" s="1"/>
      <c r="E279" s="1"/>
      <c r="F279" s="85"/>
      <c r="G279" s="1"/>
      <c r="H279" s="1"/>
      <c r="I279" s="1"/>
      <c r="J279" s="1"/>
      <c r="K279" s="1"/>
      <c r="L279" s="1"/>
      <c r="M279" s="1"/>
      <c r="N279" s="1"/>
      <c r="O279" s="1"/>
    </row>
    <row r="280" spans="1:15" ht="12.75">
      <c r="A280" s="1"/>
      <c r="B280" s="24"/>
      <c r="C280" s="1"/>
      <c r="D280" s="1"/>
      <c r="E280" s="1"/>
      <c r="F280" s="85"/>
      <c r="G280" s="1"/>
      <c r="H280" s="1"/>
      <c r="I280" s="1"/>
      <c r="J280" s="1"/>
      <c r="K280" s="1"/>
      <c r="L280" s="1"/>
      <c r="M280" s="1"/>
      <c r="N280" s="1"/>
      <c r="O280" s="1"/>
    </row>
    <row r="281" spans="1:15" ht="12.75">
      <c r="A281" s="1"/>
      <c r="B281" s="24"/>
      <c r="C281" s="1"/>
      <c r="D281" s="1"/>
      <c r="E281" s="1"/>
      <c r="F281" s="85"/>
      <c r="G281" s="1"/>
      <c r="H281" s="1"/>
      <c r="I281" s="1"/>
      <c r="J281" s="1"/>
      <c r="K281" s="1"/>
      <c r="L281" s="1"/>
      <c r="M281" s="1"/>
      <c r="N281" s="1"/>
      <c r="O281" s="1"/>
    </row>
    <row r="282" spans="1:15" ht="12.75">
      <c r="A282" s="1"/>
      <c r="B282" s="24"/>
      <c r="C282" s="1"/>
      <c r="D282" s="1"/>
      <c r="E282" s="1"/>
      <c r="F282" s="85"/>
      <c r="G282" s="1"/>
      <c r="H282" s="1"/>
      <c r="I282" s="1"/>
      <c r="J282" s="1"/>
      <c r="K282" s="1"/>
      <c r="L282" s="1"/>
      <c r="M282" s="1"/>
      <c r="N282" s="1"/>
      <c r="O282" s="1"/>
    </row>
    <row r="283" spans="1:15" ht="12.75">
      <c r="A283" s="1"/>
      <c r="B283" s="24"/>
      <c r="C283" s="1"/>
      <c r="D283" s="1"/>
      <c r="E283" s="1"/>
      <c r="F283" s="85"/>
      <c r="G283" s="1"/>
      <c r="H283" s="1"/>
      <c r="I283" s="1"/>
      <c r="J283" s="1"/>
      <c r="K283" s="1"/>
      <c r="L283" s="1"/>
      <c r="M283" s="1"/>
      <c r="N283" s="1"/>
      <c r="O283" s="1"/>
    </row>
    <row r="284" spans="1:15" ht="12.75">
      <c r="A284" s="1"/>
      <c r="B284" s="24"/>
      <c r="C284" s="1"/>
      <c r="D284" s="1"/>
      <c r="E284" s="1"/>
      <c r="F284" s="85"/>
      <c r="G284" s="1"/>
      <c r="H284" s="1"/>
      <c r="I284" s="1"/>
      <c r="J284" s="1"/>
      <c r="K284" s="1"/>
      <c r="L284" s="1"/>
      <c r="M284" s="1"/>
      <c r="N284" s="1"/>
      <c r="O284" s="1"/>
    </row>
    <row r="285" spans="1:15" ht="12.75">
      <c r="A285" s="1"/>
      <c r="B285" s="24"/>
      <c r="C285" s="1"/>
      <c r="D285" s="1"/>
      <c r="E285" s="1"/>
      <c r="F285" s="85"/>
      <c r="G285" s="1"/>
      <c r="H285" s="1"/>
      <c r="I285" s="1"/>
      <c r="J285" s="1"/>
      <c r="K285" s="1"/>
      <c r="L285" s="1"/>
      <c r="M285" s="1"/>
      <c r="N285" s="1"/>
      <c r="O285" s="1"/>
    </row>
    <row r="286" spans="1:15" ht="12.75">
      <c r="A286" s="1"/>
      <c r="B286" s="24"/>
      <c r="C286" s="1"/>
      <c r="D286" s="1"/>
      <c r="E286" s="1"/>
      <c r="F286" s="85"/>
      <c r="G286" s="1"/>
      <c r="H286" s="1"/>
      <c r="I286" s="1"/>
      <c r="J286" s="1"/>
      <c r="K286" s="1"/>
      <c r="L286" s="1"/>
      <c r="M286" s="1"/>
      <c r="N286" s="1"/>
      <c r="O286" s="1"/>
    </row>
    <row r="287" spans="1:15" ht="12.75">
      <c r="A287" s="1"/>
      <c r="B287" s="24"/>
      <c r="C287" s="1"/>
      <c r="D287" s="1"/>
      <c r="E287" s="1"/>
      <c r="F287" s="85"/>
      <c r="G287" s="1"/>
      <c r="H287" s="1"/>
      <c r="I287" s="1"/>
      <c r="J287" s="1"/>
      <c r="K287" s="1"/>
      <c r="L287" s="1"/>
      <c r="M287" s="1"/>
      <c r="N287" s="1"/>
      <c r="O287" s="1"/>
    </row>
    <row r="288" spans="1:15" ht="12.75">
      <c r="A288" s="1"/>
      <c r="B288" s="24"/>
      <c r="C288" s="1"/>
      <c r="D288" s="1"/>
      <c r="E288" s="1"/>
      <c r="F288" s="85"/>
      <c r="G288" s="1"/>
      <c r="H288" s="1"/>
      <c r="I288" s="1"/>
      <c r="J288" s="1"/>
      <c r="K288" s="1"/>
      <c r="L288" s="1"/>
      <c r="M288" s="1"/>
      <c r="N288" s="1"/>
      <c r="O288" s="1"/>
    </row>
    <row r="289" spans="1:15" ht="12.75">
      <c r="A289" s="1"/>
      <c r="B289" s="24"/>
      <c r="C289" s="1"/>
      <c r="D289" s="1"/>
      <c r="E289" s="1"/>
      <c r="F289" s="85"/>
      <c r="G289" s="1"/>
      <c r="H289" s="1"/>
      <c r="I289" s="1"/>
      <c r="J289" s="1"/>
      <c r="K289" s="1"/>
      <c r="L289" s="1"/>
      <c r="M289" s="1"/>
      <c r="N289" s="1"/>
      <c r="O289" s="1"/>
    </row>
    <row r="290" spans="1:15" ht="12.75">
      <c r="A290" s="1"/>
      <c r="B290" s="24"/>
      <c r="C290" s="1"/>
      <c r="D290" s="1"/>
      <c r="E290" s="1"/>
      <c r="F290" s="85"/>
      <c r="G290" s="1"/>
      <c r="H290" s="1"/>
      <c r="I290" s="1"/>
      <c r="J290" s="1"/>
      <c r="K290" s="1"/>
      <c r="L290" s="1"/>
      <c r="M290" s="1"/>
      <c r="N290" s="1"/>
      <c r="O290" s="1"/>
    </row>
    <row r="291" spans="1:15" ht="12.75">
      <c r="A291" s="1"/>
      <c r="B291" s="24"/>
      <c r="C291" s="1"/>
      <c r="D291" s="1"/>
      <c r="E291" s="1"/>
      <c r="F291" s="85"/>
      <c r="G291" s="1"/>
      <c r="H291" s="1"/>
      <c r="I291" s="1"/>
      <c r="J291" s="1"/>
      <c r="K291" s="1"/>
      <c r="L291" s="1"/>
      <c r="M291" s="1"/>
      <c r="N291" s="1"/>
      <c r="O291" s="1"/>
    </row>
    <row r="292" spans="1:15" ht="12.75">
      <c r="A292" s="1"/>
      <c r="B292" s="24"/>
      <c r="C292" s="1"/>
      <c r="D292" s="1"/>
      <c r="E292" s="1"/>
      <c r="F292" s="85"/>
      <c r="G292" s="1"/>
      <c r="H292" s="1"/>
      <c r="I292" s="1"/>
      <c r="J292" s="1"/>
      <c r="K292" s="1"/>
      <c r="L292" s="1"/>
      <c r="M292" s="1"/>
      <c r="N292" s="1"/>
      <c r="O292" s="1"/>
    </row>
    <row r="293" spans="1:15" ht="12.75">
      <c r="A293" s="1"/>
      <c r="B293" s="24"/>
      <c r="C293" s="1"/>
      <c r="D293" s="1"/>
      <c r="E293" s="1"/>
      <c r="F293" s="85"/>
      <c r="G293" s="1"/>
      <c r="H293" s="1"/>
      <c r="I293" s="1"/>
      <c r="J293" s="1"/>
      <c r="K293" s="1"/>
      <c r="L293" s="1"/>
      <c r="M293" s="1"/>
      <c r="N293" s="1"/>
      <c r="O293" s="1"/>
    </row>
    <row r="294" spans="1:15" ht="12.75">
      <c r="A294" s="1"/>
      <c r="B294" s="24"/>
      <c r="C294" s="1"/>
      <c r="D294" s="1"/>
      <c r="E294" s="1"/>
      <c r="F294" s="85"/>
      <c r="G294" s="1"/>
      <c r="H294" s="1"/>
      <c r="I294" s="1"/>
      <c r="J294" s="1"/>
      <c r="K294" s="1"/>
      <c r="L294" s="1"/>
      <c r="M294" s="1"/>
      <c r="N294" s="1"/>
      <c r="O294" s="1"/>
    </row>
    <row r="295" spans="1:15" ht="12.75">
      <c r="A295" s="1"/>
      <c r="B295" s="24"/>
      <c r="C295" s="1"/>
      <c r="D295" s="1"/>
      <c r="E295" s="1"/>
      <c r="F295" s="85"/>
      <c r="G295" s="1"/>
      <c r="H295" s="1"/>
      <c r="I295" s="1"/>
      <c r="J295" s="1"/>
      <c r="K295" s="1"/>
      <c r="L295" s="1"/>
      <c r="M295" s="1"/>
      <c r="N295" s="1"/>
      <c r="O295" s="1"/>
    </row>
    <row r="296" spans="1:15" ht="12.75">
      <c r="A296" s="1"/>
      <c r="B296" s="24"/>
      <c r="C296" s="1"/>
      <c r="D296" s="1"/>
      <c r="E296" s="1"/>
      <c r="F296" s="85"/>
      <c r="G296" s="1"/>
      <c r="H296" s="1"/>
      <c r="I296" s="1"/>
      <c r="J296" s="1"/>
      <c r="K296" s="1"/>
      <c r="L296" s="1"/>
      <c r="M296" s="1"/>
      <c r="N296" s="1"/>
      <c r="O296" s="1"/>
    </row>
    <row r="297" spans="1:15" ht="12.75">
      <c r="A297" s="1"/>
      <c r="B297" s="24"/>
      <c r="C297" s="1"/>
      <c r="D297" s="1"/>
      <c r="E297" s="1"/>
      <c r="F297" s="85"/>
      <c r="G297" s="1"/>
      <c r="H297" s="1"/>
      <c r="I297" s="1"/>
      <c r="J297" s="1"/>
      <c r="K297" s="1"/>
      <c r="L297" s="1"/>
      <c r="M297" s="1"/>
      <c r="N297" s="1"/>
      <c r="O297" s="1"/>
    </row>
    <row r="298" spans="1:15" ht="12.75">
      <c r="A298" s="1"/>
      <c r="B298" s="24"/>
      <c r="C298" s="1"/>
      <c r="D298" s="1"/>
      <c r="E298" s="1"/>
      <c r="F298" s="85"/>
      <c r="G298" s="1"/>
      <c r="H298" s="1"/>
      <c r="I298" s="1"/>
      <c r="J298" s="1"/>
      <c r="K298" s="1"/>
      <c r="L298" s="1"/>
      <c r="M298" s="1"/>
      <c r="N298" s="1"/>
      <c r="O298" s="1"/>
    </row>
    <row r="299" spans="1:15" ht="12.75">
      <c r="A299" s="1"/>
      <c r="B299" s="24"/>
      <c r="C299" s="1"/>
      <c r="D299" s="1"/>
      <c r="E299" s="1"/>
      <c r="F299" s="85"/>
      <c r="G299" s="1"/>
      <c r="H299" s="1"/>
      <c r="I299" s="1"/>
      <c r="J299" s="1"/>
      <c r="K299" s="1"/>
      <c r="L299" s="1"/>
      <c r="M299" s="1"/>
      <c r="N299" s="1"/>
      <c r="O299" s="1"/>
    </row>
    <row r="300" spans="1:15" ht="12.75">
      <c r="A300" s="1"/>
      <c r="B300" s="24"/>
      <c r="C300" s="1"/>
      <c r="D300" s="1"/>
      <c r="E300" s="1"/>
      <c r="F300" s="85"/>
      <c r="G300" s="1"/>
      <c r="H300" s="1"/>
      <c r="I300" s="1"/>
      <c r="J300" s="1"/>
      <c r="K300" s="1"/>
      <c r="L300" s="1"/>
      <c r="M300" s="1"/>
      <c r="N300" s="1"/>
      <c r="O300" s="1"/>
    </row>
    <row r="301" spans="1:15" ht="12.75">
      <c r="A301" s="1"/>
      <c r="B301" s="24"/>
      <c r="C301" s="1"/>
      <c r="D301" s="1"/>
      <c r="E301" s="1"/>
      <c r="F301" s="85"/>
      <c r="G301" s="1"/>
      <c r="H301" s="1"/>
      <c r="I301" s="1"/>
      <c r="J301" s="1"/>
      <c r="K301" s="1"/>
      <c r="L301" s="1"/>
      <c r="M301" s="1"/>
      <c r="N301" s="1"/>
      <c r="O301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Berzas</dc:creator>
  <cp:keywords/>
  <dc:description/>
  <cp:lastModifiedBy>Vidmantas</cp:lastModifiedBy>
  <cp:lastPrinted>2016-04-12T16:30:29Z</cp:lastPrinted>
  <dcterms:created xsi:type="dcterms:W3CDTF">2016-04-12T09:41:29Z</dcterms:created>
  <dcterms:modified xsi:type="dcterms:W3CDTF">2016-04-12T18:30:32Z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